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tabRatio="815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calcMode="manual" fullCalcOnLoad="1"/>
</workbook>
</file>

<file path=xl/sharedStrings.xml><?xml version="1.0" encoding="utf-8"?>
<sst xmlns="http://schemas.openxmlformats.org/spreadsheetml/2006/main" count="250" uniqueCount="188">
  <si>
    <t>单位：万元</t>
  </si>
  <si>
    <t>预算数</t>
  </si>
  <si>
    <t>用事业基金弥补收支差额</t>
  </si>
  <si>
    <t>收入总计</t>
  </si>
  <si>
    <t>支出总计</t>
  </si>
  <si>
    <t>增减变化原因说明</t>
  </si>
  <si>
    <t>按照压缩公务车开支的要求，对公务车使用加强管理。</t>
  </si>
  <si>
    <t>一、医疗卫生支出</t>
  </si>
  <si>
    <t>三、住房保障支出</t>
  </si>
  <si>
    <t>项   目</t>
  </si>
  <si>
    <r>
      <t>支</t>
    </r>
    <r>
      <rPr>
        <b/>
        <sz val="14"/>
        <rFont val="Times New Roman"/>
        <family val="1"/>
      </rPr>
      <t xml:space="preserve">           </t>
    </r>
    <r>
      <rPr>
        <b/>
        <sz val="14"/>
        <rFont val="宋体"/>
        <family val="0"/>
      </rPr>
      <t>出</t>
    </r>
  </si>
  <si>
    <r>
      <t>收</t>
    </r>
    <r>
      <rPr>
        <b/>
        <sz val="14"/>
        <rFont val="Times New Roman"/>
        <family val="1"/>
      </rPr>
      <t xml:space="preserve">          </t>
    </r>
    <r>
      <rPr>
        <b/>
        <sz val="14"/>
        <rFont val="宋体"/>
        <family val="0"/>
      </rPr>
      <t>入</t>
    </r>
  </si>
  <si>
    <t>三、住房保障支出</t>
  </si>
  <si>
    <t>二、交通运输支出</t>
  </si>
  <si>
    <t>工资福利支出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</si>
  <si>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</si>
  <si>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</si>
  <si>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</si>
  <si>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</si>
  <si>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伙食补助费</t>
  </si>
  <si>
    <t xml:space="preserve">    绩效工资</t>
  </si>
  <si>
    <t xml:space="preserve">    其他工资福利支出</t>
  </si>
  <si>
    <t>商品服务支出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</si>
  <si>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</si>
  <si>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</si>
  <si>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</si>
  <si>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</si>
  <si>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</si>
  <si>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</si>
  <si>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</si>
  <si>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</si>
  <si>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</si>
  <si>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</si>
  <si>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</si>
  <si>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</si>
  <si>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</si>
  <si>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</si>
  <si>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</si>
  <si>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</si>
  <si>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</si>
  <si>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</si>
  <si>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</si>
  <si>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</si>
  <si>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</si>
  <si>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</si>
  <si>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</si>
  <si>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</si>
  <si>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>对个人和家庭的补助</t>
  </si>
  <si>
    <t xml:space="preserve">    离休费</t>
  </si>
  <si>
    <t xml:space="preserve">    退休费</t>
  </si>
  <si>
    <t xml:space="preserve">    抚恤金</t>
  </si>
  <si>
    <t xml:space="preserve">    生活补助</t>
  </si>
  <si>
    <t xml:space="preserve">    医疗费</t>
  </si>
  <si>
    <t xml:space="preserve">    助学金</t>
  </si>
  <si>
    <t xml:space="preserve">    奖励金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</si>
  <si>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</si>
  <si>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</si>
  <si>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</si>
  <si>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其他对个人和家庭的补助支出</t>
  </si>
  <si>
    <t>其他资本性支出</t>
  </si>
  <si>
    <t xml:space="preserve">    办公设备购置</t>
  </si>
  <si>
    <t xml:space="preserve">    专用设备购置</t>
  </si>
  <si>
    <t>注：本部门没有政府性基金预算拨款收入，也没有使用政府性基金安排的支出，故本表无数据。</t>
  </si>
  <si>
    <t>部门预算公开表6</t>
  </si>
  <si>
    <t>部门收支总表</t>
  </si>
  <si>
    <t>一、一般公共预算财政拨款</t>
  </si>
  <si>
    <t>二、政府性基金预算财政拨款</t>
  </si>
  <si>
    <t>三、事业收入</t>
  </si>
  <si>
    <t>四、经营收入</t>
  </si>
  <si>
    <t>五、其他收入</t>
  </si>
  <si>
    <t>本年收入合计</t>
  </si>
  <si>
    <t>上年结转</t>
  </si>
  <si>
    <t>本年支出合计</t>
  </si>
  <si>
    <t>结转下年</t>
  </si>
  <si>
    <t>部门预算公开表8</t>
  </si>
  <si>
    <t>部门支出总表</t>
  </si>
  <si>
    <t>单位：万元</t>
  </si>
  <si>
    <t>功能科目编码（类款项）</t>
  </si>
  <si>
    <t>功能科目名称</t>
  </si>
  <si>
    <t>总计</t>
  </si>
  <si>
    <t>基本支出</t>
  </si>
  <si>
    <t>项目支出</t>
  </si>
  <si>
    <t>上缴上级支出</t>
  </si>
  <si>
    <t>事业单位经营支出</t>
  </si>
  <si>
    <t>对下级补助支出</t>
  </si>
  <si>
    <t>医疗卫生支出</t>
  </si>
  <si>
    <t>交通运输支出</t>
  </si>
  <si>
    <t>住房保障支出</t>
  </si>
  <si>
    <t>合      计</t>
  </si>
  <si>
    <t>总   计</t>
  </si>
  <si>
    <t>部门预算公开表2</t>
  </si>
  <si>
    <t>一般公共预算支出表</t>
  </si>
  <si>
    <t>单位：万元</t>
  </si>
  <si>
    <t>功能分类科目（类款项）</t>
  </si>
  <si>
    <t>预算数</t>
  </si>
  <si>
    <t/>
  </si>
  <si>
    <r>
      <t xml:space="preserve">            </t>
    </r>
    <r>
      <rPr>
        <sz val="11"/>
        <rFont val="宋体"/>
        <family val="0"/>
      </rPr>
      <t>医疗保障</t>
    </r>
  </si>
  <si>
    <r>
      <t xml:space="preserve">                </t>
    </r>
    <r>
      <rPr>
        <sz val="11"/>
        <rFont val="宋体"/>
        <family val="0"/>
      </rPr>
      <t>行政单位医疗</t>
    </r>
  </si>
  <si>
    <r>
      <t xml:space="preserve">                </t>
    </r>
    <r>
      <rPr>
        <sz val="11"/>
        <rFont val="宋体"/>
        <family val="0"/>
      </rPr>
      <t>事业单位医疗</t>
    </r>
  </si>
  <si>
    <r>
      <t xml:space="preserve">           </t>
    </r>
    <r>
      <rPr>
        <sz val="11"/>
        <rFont val="宋体"/>
        <family val="0"/>
      </rPr>
      <t>公路水路运输</t>
    </r>
  </si>
  <si>
    <r>
      <t xml:space="preserve">               </t>
    </r>
    <r>
      <rPr>
        <sz val="11"/>
        <rFont val="宋体"/>
        <family val="0"/>
      </rPr>
      <t>行政运行</t>
    </r>
  </si>
  <si>
    <r>
      <t xml:space="preserve">               </t>
    </r>
    <r>
      <rPr>
        <sz val="11"/>
        <rFont val="宋体"/>
        <family val="0"/>
      </rPr>
      <t>一般行政管理事务</t>
    </r>
  </si>
  <si>
    <r>
      <t xml:space="preserve">               </t>
    </r>
    <r>
      <rPr>
        <sz val="11"/>
        <rFont val="宋体"/>
        <family val="0"/>
      </rPr>
      <t>机关服务</t>
    </r>
  </si>
  <si>
    <r>
      <t xml:space="preserve">               </t>
    </r>
    <r>
      <rPr>
        <sz val="11"/>
        <rFont val="宋体"/>
        <family val="0"/>
      </rPr>
      <t>公路运输管理</t>
    </r>
  </si>
  <si>
    <r>
      <t xml:space="preserve">               </t>
    </r>
    <r>
      <rPr>
        <sz val="11"/>
        <rFont val="宋体"/>
        <family val="0"/>
      </rPr>
      <t>海事管理</t>
    </r>
  </si>
  <si>
    <r>
      <t xml:space="preserve">               </t>
    </r>
    <r>
      <rPr>
        <sz val="11"/>
        <rFont val="宋体"/>
        <family val="0"/>
      </rPr>
      <t>其他公路水路运输支出</t>
    </r>
  </si>
  <si>
    <r>
      <t xml:space="preserve">           </t>
    </r>
    <r>
      <rPr>
        <sz val="11"/>
        <rFont val="宋体"/>
        <family val="0"/>
      </rPr>
      <t>住房改革支出</t>
    </r>
  </si>
  <si>
    <r>
      <t xml:space="preserve">               </t>
    </r>
    <r>
      <rPr>
        <sz val="11"/>
        <rFont val="宋体"/>
        <family val="0"/>
      </rPr>
      <t>住房公积金</t>
    </r>
  </si>
  <si>
    <r>
      <t xml:space="preserve">    </t>
    </r>
    <r>
      <rPr>
        <sz val="11"/>
        <rFont val="宋体"/>
        <family val="0"/>
      </rPr>
      <t>医疗保障</t>
    </r>
  </si>
  <si>
    <r>
      <t xml:space="preserve">        </t>
    </r>
    <r>
      <rPr>
        <sz val="11"/>
        <rFont val="宋体"/>
        <family val="0"/>
      </rPr>
      <t>行政单位医疗</t>
    </r>
  </si>
  <si>
    <r>
      <t xml:space="preserve">        </t>
    </r>
    <r>
      <rPr>
        <sz val="11"/>
        <rFont val="宋体"/>
        <family val="0"/>
      </rPr>
      <t>事业单位医疗</t>
    </r>
  </si>
  <si>
    <r>
      <t xml:space="preserve">     </t>
    </r>
    <r>
      <rPr>
        <sz val="11"/>
        <rFont val="宋体"/>
        <family val="0"/>
      </rPr>
      <t>公路水路运输</t>
    </r>
  </si>
  <si>
    <r>
      <t xml:space="preserve">         </t>
    </r>
    <r>
      <rPr>
        <sz val="11"/>
        <rFont val="宋体"/>
        <family val="0"/>
      </rPr>
      <t>行政运行</t>
    </r>
  </si>
  <si>
    <r>
      <t xml:space="preserve">         </t>
    </r>
    <r>
      <rPr>
        <sz val="11"/>
        <rFont val="宋体"/>
        <family val="0"/>
      </rPr>
      <t>一般行政管理事务</t>
    </r>
  </si>
  <si>
    <r>
      <t xml:space="preserve">         </t>
    </r>
    <r>
      <rPr>
        <sz val="11"/>
        <rFont val="宋体"/>
        <family val="0"/>
      </rPr>
      <t>机关服务</t>
    </r>
  </si>
  <si>
    <r>
      <t xml:space="preserve">         </t>
    </r>
    <r>
      <rPr>
        <sz val="11"/>
        <rFont val="宋体"/>
        <family val="0"/>
      </rPr>
      <t>公路运输管理</t>
    </r>
  </si>
  <si>
    <r>
      <t xml:space="preserve">         </t>
    </r>
    <r>
      <rPr>
        <sz val="11"/>
        <rFont val="宋体"/>
        <family val="0"/>
      </rPr>
      <t>海事管理</t>
    </r>
  </si>
  <si>
    <r>
      <t xml:space="preserve">         </t>
    </r>
    <r>
      <rPr>
        <sz val="11"/>
        <rFont val="宋体"/>
        <family val="0"/>
      </rPr>
      <t>其他公路水路运输支出</t>
    </r>
  </si>
  <si>
    <r>
      <t xml:space="preserve">     </t>
    </r>
    <r>
      <rPr>
        <sz val="11"/>
        <rFont val="宋体"/>
        <family val="0"/>
      </rPr>
      <t>住房改革支出</t>
    </r>
  </si>
  <si>
    <r>
      <t xml:space="preserve">         </t>
    </r>
    <r>
      <rPr>
        <sz val="11"/>
        <rFont val="宋体"/>
        <family val="0"/>
      </rPr>
      <t>住房公积金</t>
    </r>
  </si>
  <si>
    <t>合       计</t>
  </si>
  <si>
    <r>
      <t>部门预算公开表</t>
    </r>
    <r>
      <rPr>
        <sz val="12"/>
        <rFont val="宋体"/>
        <family val="0"/>
      </rPr>
      <t>1</t>
    </r>
  </si>
  <si>
    <t>财政拨款收支总表</t>
  </si>
  <si>
    <t>单位：万元</t>
  </si>
  <si>
    <t>一般公共预算财政拨款</t>
  </si>
  <si>
    <t>政府性基金预算财政拨款</t>
  </si>
  <si>
    <t>一、本年收入</t>
  </si>
  <si>
    <t>　　（一）一般公共预算财政拨款</t>
  </si>
  <si>
    <t>　　（二）政府性基金预算财政拨款</t>
  </si>
  <si>
    <t>二、上年结转</t>
  </si>
  <si>
    <t>支           出</t>
  </si>
  <si>
    <t>收         入</t>
  </si>
  <si>
    <t>合   计</t>
  </si>
  <si>
    <t>预 算 数</t>
  </si>
  <si>
    <t>栏    次</t>
  </si>
  <si>
    <t>项     目</t>
  </si>
  <si>
    <t>部门预算公开表7</t>
  </si>
  <si>
    <t>部门收入总表</t>
  </si>
  <si>
    <t>单位：万元</t>
  </si>
  <si>
    <t>功能科目编码（类款项）</t>
  </si>
  <si>
    <t>一般公共预算财政拨款</t>
  </si>
  <si>
    <t>政府性基金预算财政拨款</t>
  </si>
  <si>
    <t>未纳入预算管理的专户及批准留用资金</t>
  </si>
  <si>
    <t>事业收入</t>
  </si>
  <si>
    <t>事业单位经营收入</t>
  </si>
  <si>
    <t>其他收入</t>
  </si>
  <si>
    <t>上级补助收入</t>
  </si>
  <si>
    <t>附属单位上缴收入</t>
  </si>
  <si>
    <t>上年结转</t>
  </si>
  <si>
    <t>合    计</t>
  </si>
  <si>
    <t>部门预算公开表5</t>
  </si>
  <si>
    <t>政府性基金预算支出表</t>
  </si>
  <si>
    <t>单位：万元</t>
  </si>
  <si>
    <t>科目编码</t>
  </si>
  <si>
    <t>科目名称</t>
  </si>
  <si>
    <t>本年政府性基金预算财政拨款支出</t>
  </si>
  <si>
    <t>基本支出</t>
  </si>
  <si>
    <t>项目支出</t>
  </si>
  <si>
    <t>合  计</t>
  </si>
  <si>
    <t>科 目 编 码</t>
  </si>
  <si>
    <t>部门预算公开表3</t>
  </si>
  <si>
    <t>一般公共预算基本支出表</t>
  </si>
  <si>
    <t>2016年基本支出</t>
  </si>
  <si>
    <t>人员经费</t>
  </si>
  <si>
    <t>公用经费</t>
  </si>
  <si>
    <t>合   计</t>
  </si>
  <si>
    <t>部门预算公开表4</t>
  </si>
  <si>
    <t>一般公共预算“三公”经费支出表</t>
  </si>
  <si>
    <t xml:space="preserve">   采暖费补贴</t>
  </si>
  <si>
    <t>经   济  分  类</t>
  </si>
  <si>
    <r>
      <t>2016</t>
    </r>
    <r>
      <rPr>
        <b/>
        <sz val="11"/>
        <color indexed="8"/>
        <rFont val="宋体"/>
        <family val="0"/>
      </rPr>
      <t>年预算数</t>
    </r>
  </si>
  <si>
    <r>
      <t>比</t>
    </r>
    <r>
      <rPr>
        <b/>
        <sz val="11"/>
        <color indexed="8"/>
        <rFont val="Times New Roman"/>
        <family val="1"/>
      </rPr>
      <t>2015</t>
    </r>
    <r>
      <rPr>
        <b/>
        <sz val="11"/>
        <color indexed="8"/>
        <rFont val="宋体"/>
        <family val="0"/>
      </rPr>
      <t>年预算数增减</t>
    </r>
  </si>
  <si>
    <r>
      <t>1</t>
    </r>
    <r>
      <rPr>
        <sz val="11"/>
        <color indexed="8"/>
        <rFont val="宋体"/>
        <family val="0"/>
      </rPr>
      <t>、因公出国（境）费用</t>
    </r>
  </si>
  <si>
    <r>
      <t>2</t>
    </r>
    <r>
      <rPr>
        <sz val="11"/>
        <color indexed="8"/>
        <rFont val="宋体"/>
        <family val="0"/>
      </rPr>
      <t>、公务接待费</t>
    </r>
  </si>
  <si>
    <r>
      <t>3</t>
    </r>
    <r>
      <rPr>
        <sz val="11"/>
        <color indexed="8"/>
        <rFont val="宋体"/>
        <family val="0"/>
      </rPr>
      <t>、公务用车费</t>
    </r>
  </si>
  <si>
    <r>
      <t xml:space="preserve">   </t>
    </r>
    <r>
      <rPr>
        <sz val="11"/>
        <color indexed="8"/>
        <rFont val="宋体"/>
        <family val="0"/>
      </rPr>
      <t>其中：（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）公务用车运行维护费</t>
    </r>
  </si>
  <si>
    <r>
      <t xml:space="preserve">              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）公务用车购置费</t>
    </r>
  </si>
  <si>
    <r>
      <t xml:space="preserve">  </t>
    </r>
    <r>
      <rPr>
        <sz val="11"/>
        <color indexed="8"/>
        <rFont val="宋体"/>
        <family val="0"/>
      </rPr>
      <t>说明：</t>
    </r>
  </si>
  <si>
    <r>
      <t xml:space="preserve">    1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本年预算数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的单位范围包括部门本级及所属</t>
    </r>
    <r>
      <rPr>
        <u val="single"/>
        <sz val="11"/>
        <color indexed="8"/>
        <rFont val="Times New Roman"/>
        <family val="1"/>
      </rPr>
      <t xml:space="preserve"> 3 </t>
    </r>
    <r>
      <rPr>
        <sz val="11"/>
        <color indexed="8"/>
        <rFont val="宋体"/>
        <family val="0"/>
      </rPr>
      <t>个预算单位。</t>
    </r>
    <r>
      <rPr>
        <sz val="11"/>
        <color indexed="8"/>
        <rFont val="Times New Roman"/>
        <family val="1"/>
      </rPr>
      <t xml:space="preserve">   </t>
    </r>
  </si>
  <si>
    <t>按照厉行节约的要求，加强公务接待管理，压缩接待费用。</t>
  </si>
  <si>
    <r>
      <t xml:space="preserve">合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计</t>
    </r>
  </si>
  <si>
    <r>
      <t>科 目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名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称</t>
    </r>
  </si>
  <si>
    <r>
      <t>项</t>
    </r>
    <r>
      <rPr>
        <b/>
        <sz val="11"/>
        <color indexed="8"/>
        <rFont val="Times New Roman"/>
        <family val="1"/>
      </rPr>
      <t xml:space="preserve">         </t>
    </r>
    <r>
      <rPr>
        <b/>
        <sz val="11"/>
        <color indexed="8"/>
        <rFont val="宋体"/>
        <family val="0"/>
      </rPr>
      <t>目</t>
    </r>
  </si>
  <si>
    <r>
      <t>合</t>
    </r>
    <r>
      <rPr>
        <b/>
        <sz val="11"/>
        <color indexed="8"/>
        <rFont val="Times New Roman"/>
        <family val="1"/>
      </rPr>
      <t xml:space="preserve">         </t>
    </r>
    <r>
      <rPr>
        <b/>
        <sz val="11"/>
        <color indexed="8"/>
        <rFont val="宋体"/>
        <family val="0"/>
      </rPr>
      <t>计</t>
    </r>
  </si>
  <si>
    <r>
      <t>收 入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计</t>
    </r>
  </si>
  <si>
    <r>
      <t>支 出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计</t>
    </r>
  </si>
  <si>
    <r>
      <t xml:space="preserve">    2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本年预算数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的实有人员</t>
    </r>
    <r>
      <rPr>
        <u val="single"/>
        <sz val="11"/>
        <color indexed="8"/>
        <rFont val="Times New Roman"/>
        <family val="1"/>
      </rPr>
      <t xml:space="preserve">  550  </t>
    </r>
    <r>
      <rPr>
        <sz val="11"/>
        <color indexed="8"/>
        <rFont val="宋体"/>
        <family val="0"/>
      </rPr>
      <t>人，其中：在职人员</t>
    </r>
    <r>
      <rPr>
        <u val="single"/>
        <sz val="11"/>
        <color indexed="8"/>
        <rFont val="Times New Roman"/>
        <family val="1"/>
      </rPr>
      <t xml:space="preserve">  330 </t>
    </r>
    <r>
      <rPr>
        <sz val="11"/>
        <color indexed="8"/>
        <rFont val="宋体"/>
        <family val="0"/>
      </rPr>
      <t>人，离退休人员</t>
    </r>
    <r>
      <rPr>
        <sz val="11"/>
        <color indexed="8"/>
        <rFont val="Times New Roman"/>
        <family val="1"/>
      </rPr>
      <t xml:space="preserve"> </t>
    </r>
    <r>
      <rPr>
        <u val="single"/>
        <sz val="11"/>
        <color indexed="8"/>
        <rFont val="Times New Roman"/>
        <family val="1"/>
      </rPr>
      <t xml:space="preserve"> 220   </t>
    </r>
    <r>
      <rPr>
        <sz val="11"/>
        <color indexed="8"/>
        <rFont val="宋体"/>
        <family val="0"/>
      </rPr>
      <t>人。</t>
    </r>
  </si>
  <si>
    <r>
      <t xml:space="preserve">    3</t>
    </r>
    <r>
      <rPr>
        <sz val="11"/>
        <color indexed="8"/>
        <rFont val="宋体"/>
        <family val="0"/>
      </rPr>
      <t>、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本年预算数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中的公务用车保有量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 xml:space="preserve">  102 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辆；公务预计接待</t>
    </r>
    <r>
      <rPr>
        <u val="single"/>
        <sz val="11"/>
        <color indexed="8"/>
        <rFont val="Times New Roman"/>
        <family val="1"/>
      </rPr>
      <t xml:space="preserve">  130   </t>
    </r>
    <r>
      <rPr>
        <sz val="11"/>
        <color indexed="8"/>
        <rFont val="宋体"/>
        <family val="0"/>
      </rPr>
      <t>批，</t>
    </r>
    <r>
      <rPr>
        <u val="single"/>
        <sz val="11"/>
        <color indexed="8"/>
        <rFont val="Times New Roman"/>
        <family val="1"/>
      </rPr>
      <t xml:space="preserve">    1000   </t>
    </r>
    <r>
      <rPr>
        <sz val="11"/>
        <color indexed="8"/>
        <rFont val="宋体"/>
        <family val="0"/>
      </rPr>
      <t>人。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</si>
</sst>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_ ;\-0.00"/>
    <numFmt numFmtId="184" formatCode="0.00_);[Red]\(0.00\)"/>
    <numFmt numFmtId="185" formatCode="#,##0.00_);[Red]\(#,##0.00\)"/>
    <numFmt numFmtId="186" formatCode="#,##0.00_ "/>
    <numFmt numFmtId="187" formatCode="0.00_ ;\-0.00;;"/>
    <numFmt numFmtId="188" formatCode="0_ ;\-0"/>
    <numFmt numFmtId="189" formatCode="&quot;¥&quot;#,##0;\-&quot;¥&quot;#,##0"/>
    <numFmt numFmtId="190" formatCode="&quot;¥&quot;#,##0;[Red]\-&quot;¥&quot;#,##0"/>
    <numFmt numFmtId="191" formatCode="&quot;¥&quot;#,##0.00;\-&quot;¥&quot;#,##0.00"/>
    <numFmt numFmtId="192" formatCode="&quot;¥&quot;#,##0.00;[Red]\-&quot;¥&quot;#,##0.00"/>
    <numFmt numFmtId="193" formatCode="_-&quot;¥&quot;* #,##0_-;\-&quot;¥&quot;* #,##0_-;_-&quot;¥&quot;* &quot;-&quot;_-;_-@_-"/>
    <numFmt numFmtId="194" formatCode="_-* #,##0_-;\-* #,##0_-;_-* &quot;-&quot;_-;_-@_-"/>
    <numFmt numFmtId="195" formatCode="_-&quot;¥&quot;* #,##0.00_-;\-&quot;¥&quot;* #,##0.00_-;_-&quot;¥&quot;* &quot;-&quot;??_-;_-@_-"/>
    <numFmt numFmtId="196" formatCode="_-* #,##0.00_-;\-* #,##0.00_-;_-* &quot;-&quot;??_-;_-@_-"/>
    <numFmt numFmtId="197" formatCode="_(\$* #,##0_);_(\$* \(#,##0\);_(\$* &quot;-&quot;_);_(@_)"/>
    <numFmt numFmtId="198" formatCode="_(* #,##0.00_);_(* \(#,##0.00\);_(* &quot;-&quot;??_);_(@_)"/>
    <numFmt numFmtId="199" formatCode="_(\$* #,##0.00_);_(\$* \(#,##0.00\);_(\$* &quot;-&quot;??_);_(@_)"/>
  </numFmts>
  <fonts count="5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8"/>
      <name val="Times New Roman"/>
      <family val="1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黑体"/>
      <family val="3"/>
    </font>
    <font>
      <sz val="11"/>
      <color indexed="8"/>
      <name val="Arial"/>
      <family val="2"/>
    </font>
    <font>
      <u val="single"/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0" fillId="0" borderId="0">
      <alignment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40">
      <alignment/>
      <protection/>
    </xf>
    <xf numFmtId="0" fontId="6" fillId="0" borderId="0" xfId="40" applyFont="1" applyAlignment="1">
      <alignment horizontal="center"/>
      <protection/>
    </xf>
    <xf numFmtId="0" fontId="6" fillId="0" borderId="0" xfId="40" applyFont="1">
      <alignment/>
      <protection/>
    </xf>
    <xf numFmtId="0" fontId="7" fillId="0" borderId="0" xfId="40" applyFont="1">
      <alignment/>
      <protection/>
    </xf>
    <xf numFmtId="0" fontId="11" fillId="0" borderId="10" xfId="40" applyFont="1" applyFill="1" applyBorder="1" applyAlignment="1">
      <alignment horizontal="center" vertical="center" shrinkToFit="1"/>
      <protection/>
    </xf>
    <xf numFmtId="0" fontId="11" fillId="0" borderId="10" xfId="40" applyFont="1" applyFill="1" applyBorder="1" applyAlignment="1">
      <alignment horizontal="left" vertical="center" shrinkToFit="1"/>
      <protection/>
    </xf>
    <xf numFmtId="4" fontId="11" fillId="0" borderId="10" xfId="40" applyNumberFormat="1" applyFont="1" applyFill="1" applyBorder="1" applyAlignment="1">
      <alignment horizontal="right" vertical="center" shrinkToFit="1"/>
      <protection/>
    </xf>
    <xf numFmtId="0" fontId="11" fillId="0" borderId="10" xfId="40" applyFont="1" applyFill="1" applyBorder="1" applyAlignment="1">
      <alignment horizontal="right" vertical="center" shrinkToFit="1"/>
      <protection/>
    </xf>
    <xf numFmtId="0" fontId="12" fillId="0" borderId="10" xfId="40" applyFont="1" applyFill="1" applyBorder="1" applyAlignment="1">
      <alignment horizontal="center" vertical="center" shrinkToFit="1"/>
      <protection/>
    </xf>
    <xf numFmtId="0" fontId="6" fillId="0" borderId="0" xfId="40" applyFont="1" applyAlignment="1">
      <alignment horizontal="right"/>
      <protection/>
    </xf>
    <xf numFmtId="4" fontId="11" fillId="0" borderId="10" xfId="40" applyNumberFormat="1" applyFont="1" applyFill="1" applyBorder="1" applyAlignment="1">
      <alignment horizontal="left" vertical="center" shrinkToFit="1"/>
      <protection/>
    </xf>
    <xf numFmtId="0" fontId="14" fillId="0" borderId="10" xfId="40" applyFont="1" applyFill="1" applyBorder="1" applyAlignment="1">
      <alignment horizontal="left" vertical="center" shrinkToFit="1"/>
      <protection/>
    </xf>
    <xf numFmtId="0" fontId="11" fillId="0" borderId="0" xfId="40" applyFont="1">
      <alignment/>
      <protection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Fill="1" applyBorder="1" applyAlignment="1" applyProtection="1">
      <alignment vertical="center"/>
      <protection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185" fontId="18" fillId="0" borderId="10" xfId="0" applyNumberFormat="1" applyFont="1" applyFill="1" applyBorder="1" applyAlignment="1" applyProtection="1">
      <alignment vertical="center"/>
      <protection/>
    </xf>
    <xf numFmtId="185" fontId="5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1" fillId="0" borderId="0" xfId="40" applyFont="1" applyAlignment="1">
      <alignment horizontal="right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185" fontId="5" fillId="0" borderId="10" xfId="40" applyNumberFormat="1" applyFont="1" applyFill="1" applyBorder="1" applyAlignment="1" applyProtection="1">
      <alignment horizontal="center" vertical="center" wrapText="1"/>
      <protection/>
    </xf>
    <xf numFmtId="185" fontId="5" fillId="33" borderId="10" xfId="40" applyNumberFormat="1" applyFont="1" applyFill="1" applyBorder="1" applyAlignment="1" applyProtection="1">
      <alignment horizontal="center" vertical="center" wrapText="1"/>
      <protection/>
    </xf>
    <xf numFmtId="0" fontId="5" fillId="3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40" applyNumberFormat="1" applyFont="1" applyFill="1" applyBorder="1" applyAlignment="1" applyProtection="1">
      <alignment horizontal="left" vertical="center" wrapText="1"/>
      <protection/>
    </xf>
    <xf numFmtId="0" fontId="20" fillId="0" borderId="10" xfId="40" applyFont="1" applyBorder="1">
      <alignment/>
      <protection/>
    </xf>
    <xf numFmtId="0" fontId="11" fillId="0" borderId="10" xfId="40" applyFont="1" applyBorder="1" applyAlignment="1">
      <alignment horizontal="center" vertical="center"/>
      <protection/>
    </xf>
    <xf numFmtId="185" fontId="20" fillId="0" borderId="10" xfId="40" applyNumberFormat="1" applyFont="1" applyBorder="1">
      <alignment/>
      <protection/>
    </xf>
    <xf numFmtId="0" fontId="12" fillId="0" borderId="10" xfId="40" applyFont="1" applyBorder="1" applyAlignment="1">
      <alignment horizontal="center" vertical="center"/>
      <protection/>
    </xf>
    <xf numFmtId="186" fontId="11" fillId="0" borderId="10" xfId="40" applyNumberFormat="1" applyFont="1" applyFill="1" applyBorder="1" applyAlignment="1">
      <alignment horizontal="right" vertical="center" shrinkToFit="1"/>
      <protection/>
    </xf>
    <xf numFmtId="186" fontId="12" fillId="0" borderId="10" xfId="40" applyNumberFormat="1" applyFont="1" applyFill="1" applyBorder="1" applyAlignment="1">
      <alignment horizontal="right" vertical="center" shrinkToFit="1"/>
      <protection/>
    </xf>
    <xf numFmtId="0" fontId="18" fillId="0" borderId="10" xfId="40" applyNumberFormat="1" applyFont="1" applyFill="1" applyBorder="1" applyAlignment="1" applyProtection="1">
      <alignment horizontal="center" vertical="center" wrapText="1"/>
      <protection/>
    </xf>
    <xf numFmtId="185" fontId="18" fillId="0" borderId="10" xfId="40" applyNumberFormat="1" applyFont="1" applyFill="1" applyBorder="1" applyAlignment="1" applyProtection="1">
      <alignment horizontal="center" vertical="center" wrapText="1"/>
      <protection/>
    </xf>
    <xf numFmtId="185" fontId="18" fillId="33" borderId="10" xfId="40" applyNumberFormat="1" applyFont="1" applyFill="1" applyBorder="1" applyAlignment="1" applyProtection="1">
      <alignment horizontal="center" vertical="center" wrapText="1"/>
      <protection/>
    </xf>
    <xf numFmtId="0" fontId="18" fillId="3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185" fontId="11" fillId="0" borderId="10" xfId="40" applyNumberFormat="1" applyFont="1" applyFill="1" applyBorder="1" applyAlignment="1">
      <alignment horizontal="right" vertical="center" shrinkToFit="1"/>
      <protection/>
    </xf>
    <xf numFmtId="185" fontId="5" fillId="0" borderId="10" xfId="0" applyNumberFormat="1" applyFont="1" applyBorder="1" applyAlignment="1">
      <alignment vertical="center"/>
    </xf>
    <xf numFmtId="185" fontId="10" fillId="0" borderId="0" xfId="40" applyNumberFormat="1">
      <alignment/>
      <protection/>
    </xf>
    <xf numFmtId="185" fontId="12" fillId="0" borderId="10" xfId="40" applyNumberFormat="1" applyFont="1" applyFill="1" applyBorder="1" applyAlignment="1">
      <alignment horizontal="right" vertical="center" shrinkToFit="1"/>
      <protection/>
    </xf>
    <xf numFmtId="185" fontId="18" fillId="0" borderId="10" xfId="0" applyNumberFormat="1" applyFont="1" applyBorder="1" applyAlignment="1">
      <alignment vertical="center"/>
    </xf>
    <xf numFmtId="0" fontId="14" fillId="0" borderId="10" xfId="40" applyFont="1" applyBorder="1" applyAlignment="1">
      <alignment horizontal="center" vertical="center" wrapText="1"/>
      <protection/>
    </xf>
    <xf numFmtId="0" fontId="12" fillId="0" borderId="10" xfId="40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20" fillId="0" borderId="10" xfId="40" applyFont="1" applyBorder="1" applyAlignment="1">
      <alignment vertical="center"/>
      <protection/>
    </xf>
    <xf numFmtId="0" fontId="13" fillId="0" borderId="10" xfId="40" applyFont="1" applyBorder="1" applyAlignment="1">
      <alignment horizontal="left" vertical="center"/>
      <protection/>
    </xf>
    <xf numFmtId="0" fontId="20" fillId="0" borderId="0" xfId="40" applyFont="1" applyAlignment="1">
      <alignment vertical="center"/>
      <protection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/>
    </xf>
    <xf numFmtId="185" fontId="11" fillId="34" borderId="10" xfId="40" applyNumberFormat="1" applyFont="1" applyFill="1" applyBorder="1" applyAlignment="1">
      <alignment horizontal="right" vertical="center" shrinkToFit="1"/>
      <protection/>
    </xf>
    <xf numFmtId="185" fontId="5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10" xfId="40" applyFont="1" applyFill="1" applyBorder="1" applyAlignment="1">
      <alignment horizontal="center" vertical="center" shrinkToFit="1"/>
      <protection/>
    </xf>
    <xf numFmtId="0" fontId="12" fillId="0" borderId="10" xfId="40" applyFont="1" applyBorder="1" applyAlignment="1">
      <alignment horizontal="center" vertical="center"/>
      <protection/>
    </xf>
    <xf numFmtId="185" fontId="18" fillId="0" borderId="10" xfId="0" applyNumberFormat="1" applyFont="1" applyFill="1" applyBorder="1" applyAlignment="1" applyProtection="1">
      <alignment vertical="center"/>
      <protection/>
    </xf>
    <xf numFmtId="185" fontId="5" fillId="0" borderId="10" xfId="0" applyNumberFormat="1" applyFont="1" applyFill="1" applyBorder="1" applyAlignment="1" applyProtection="1">
      <alignment horizontal="right" vertical="center"/>
      <protection/>
    </xf>
    <xf numFmtId="185" fontId="18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0" xfId="40" applyFont="1" applyAlignment="1">
      <alignment horizontal="center"/>
      <protection/>
    </xf>
    <xf numFmtId="0" fontId="12" fillId="0" borderId="10" xfId="40" applyFont="1" applyFill="1" applyBorder="1" applyAlignment="1">
      <alignment horizontal="center" vertical="center" shrinkToFit="1"/>
      <protection/>
    </xf>
    <xf numFmtId="0" fontId="13" fillId="0" borderId="11" xfId="40" applyFont="1" applyBorder="1" applyAlignment="1">
      <alignment horizontal="left" vertical="center" wrapText="1"/>
      <protection/>
    </xf>
    <xf numFmtId="0" fontId="13" fillId="0" borderId="0" xfId="40" applyFont="1" applyAlignment="1">
      <alignment horizontal="left" vertical="center" wrapText="1"/>
      <protection/>
    </xf>
    <xf numFmtId="0" fontId="13" fillId="0" borderId="0" xfId="40" applyFont="1" applyBorder="1" applyAlignment="1">
      <alignment horizontal="left" vertical="center" wrapText="1"/>
      <protection/>
    </xf>
    <xf numFmtId="0" fontId="11" fillId="0" borderId="12" xfId="40" applyFont="1" applyFill="1" applyBorder="1" applyAlignment="1">
      <alignment horizontal="center" vertical="center" shrinkToFit="1"/>
      <protection/>
    </xf>
    <xf numFmtId="0" fontId="11" fillId="0" borderId="13" xfId="40" applyFont="1" applyFill="1" applyBorder="1" applyAlignment="1">
      <alignment horizontal="center" vertical="center" shrinkToFit="1"/>
      <protection/>
    </xf>
    <xf numFmtId="0" fontId="11" fillId="0" borderId="10" xfId="40" applyFont="1" applyFill="1" applyBorder="1" applyAlignment="1">
      <alignment horizontal="center" vertical="center" shrinkToFit="1"/>
      <protection/>
    </xf>
    <xf numFmtId="0" fontId="8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5" fillId="0" borderId="0" xfId="40" applyFont="1" applyAlignment="1">
      <alignment horizontal="center" wrapText="1"/>
      <protection/>
    </xf>
    <xf numFmtId="0" fontId="16" fillId="0" borderId="0" xfId="40" applyFont="1" applyAlignment="1">
      <alignment horizont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31.75390625" style="6" customWidth="1"/>
    <col min="2" max="2" width="12.00390625" style="6" customWidth="1"/>
    <col min="3" max="3" width="28.375" style="6" customWidth="1"/>
    <col min="4" max="4" width="12.75390625" style="6" customWidth="1"/>
    <col min="5" max="5" width="16.875" style="6" customWidth="1"/>
    <col min="6" max="6" width="17.50390625" style="6" customWidth="1"/>
    <col min="7" max="7" width="8.50390625" style="6" customWidth="1"/>
    <col min="8" max="16384" width="9.00390625" style="6" customWidth="1"/>
  </cols>
  <sheetData>
    <row r="1" ht="27.75" customHeight="1">
      <c r="A1" s="9" t="s">
        <v>121</v>
      </c>
    </row>
    <row r="2" spans="1:6" ht="22.5">
      <c r="A2" s="67" t="s">
        <v>122</v>
      </c>
      <c r="B2" s="67"/>
      <c r="C2" s="67"/>
      <c r="D2" s="67"/>
      <c r="E2" s="67"/>
      <c r="F2" s="67"/>
    </row>
    <row r="4" spans="1:6" ht="15">
      <c r="A4" s="8"/>
      <c r="D4" s="7"/>
      <c r="E4" s="7"/>
      <c r="F4" s="7" t="s">
        <v>123</v>
      </c>
    </row>
    <row r="5" spans="1:6" ht="30.75" customHeight="1">
      <c r="A5" s="68" t="s">
        <v>131</v>
      </c>
      <c r="B5" s="68" t="s">
        <v>95</v>
      </c>
      <c r="C5" s="68" t="s">
        <v>130</v>
      </c>
      <c r="D5" s="68" t="s">
        <v>95</v>
      </c>
      <c r="E5" s="68"/>
      <c r="F5" s="68"/>
    </row>
    <row r="6" spans="1:6" ht="30.75" customHeight="1">
      <c r="A6" s="14" t="s">
        <v>135</v>
      </c>
      <c r="B6" s="14" t="s">
        <v>133</v>
      </c>
      <c r="C6" s="14" t="s">
        <v>134</v>
      </c>
      <c r="D6" s="14" t="s">
        <v>132</v>
      </c>
      <c r="E6" s="14" t="s">
        <v>124</v>
      </c>
      <c r="F6" s="14" t="s">
        <v>125</v>
      </c>
    </row>
    <row r="7" spans="1:6" ht="27.75" customHeight="1">
      <c r="A7" s="11" t="s">
        <v>126</v>
      </c>
      <c r="B7" s="37">
        <f>B8+B9</f>
        <v>6831.07</v>
      </c>
      <c r="C7" s="19" t="s">
        <v>7</v>
      </c>
      <c r="D7" s="20">
        <f>E7+F7</f>
        <v>237.06</v>
      </c>
      <c r="E7" s="20">
        <f>E8</f>
        <v>237.06</v>
      </c>
      <c r="F7" s="12"/>
    </row>
    <row r="8" spans="1:6" ht="27.75" customHeight="1">
      <c r="A8" s="11" t="s">
        <v>127</v>
      </c>
      <c r="B8" s="37">
        <v>6831.07</v>
      </c>
      <c r="C8" s="21" t="s">
        <v>96</v>
      </c>
      <c r="D8" s="20">
        <f aca="true" t="shared" si="0" ref="D8:D22">E8+F8</f>
        <v>237.06</v>
      </c>
      <c r="E8" s="20">
        <f>E9+E10</f>
        <v>237.06</v>
      </c>
      <c r="F8" s="13"/>
    </row>
    <row r="9" spans="1:6" ht="27.75" customHeight="1">
      <c r="A9" s="11" t="s">
        <v>128</v>
      </c>
      <c r="B9" s="37"/>
      <c r="C9" s="21" t="s">
        <v>97</v>
      </c>
      <c r="D9" s="20">
        <f t="shared" si="0"/>
        <v>40.94</v>
      </c>
      <c r="E9" s="20">
        <v>40.94</v>
      </c>
      <c r="F9" s="13"/>
    </row>
    <row r="10" spans="1:6" ht="27.75" customHeight="1">
      <c r="A10" s="11" t="s">
        <v>129</v>
      </c>
      <c r="B10" s="13"/>
      <c r="C10" s="21" t="s">
        <v>98</v>
      </c>
      <c r="D10" s="20">
        <f t="shared" si="0"/>
        <v>196.12</v>
      </c>
      <c r="E10" s="20">
        <v>196.12</v>
      </c>
      <c r="F10" s="13"/>
    </row>
    <row r="11" spans="1:6" ht="27.75" customHeight="1">
      <c r="A11" s="11" t="s">
        <v>127</v>
      </c>
      <c r="B11" s="13"/>
      <c r="C11" s="19" t="s">
        <v>13</v>
      </c>
      <c r="D11" s="20">
        <f t="shared" si="0"/>
        <v>6323.130000000001</v>
      </c>
      <c r="E11" s="20">
        <f>E12</f>
        <v>6323.130000000001</v>
      </c>
      <c r="F11" s="13"/>
    </row>
    <row r="12" spans="1:6" ht="27.75" customHeight="1">
      <c r="A12" s="11" t="s">
        <v>128</v>
      </c>
      <c r="B12" s="13"/>
      <c r="C12" s="21" t="s">
        <v>99</v>
      </c>
      <c r="D12" s="20">
        <f t="shared" si="0"/>
        <v>6323.130000000001</v>
      </c>
      <c r="E12" s="20">
        <f>E13+E14+E15+E16+E17+E18</f>
        <v>6323.130000000001</v>
      </c>
      <c r="F12" s="13"/>
    </row>
    <row r="13" spans="1:6" ht="27.75" customHeight="1">
      <c r="A13" s="11"/>
      <c r="B13" s="13"/>
      <c r="C13" s="21" t="s">
        <v>100</v>
      </c>
      <c r="D13" s="20">
        <f t="shared" si="0"/>
        <v>805.69</v>
      </c>
      <c r="E13" s="20">
        <v>805.69</v>
      </c>
      <c r="F13" s="13"/>
    </row>
    <row r="14" spans="1:6" ht="27.75" customHeight="1">
      <c r="A14" s="11"/>
      <c r="B14" s="13"/>
      <c r="C14" s="21" t="s">
        <v>101</v>
      </c>
      <c r="D14" s="20">
        <f t="shared" si="0"/>
        <v>172</v>
      </c>
      <c r="E14" s="20">
        <v>172</v>
      </c>
      <c r="F14" s="13"/>
    </row>
    <row r="15" spans="1:6" ht="27.75" customHeight="1">
      <c r="A15" s="11"/>
      <c r="B15" s="13"/>
      <c r="C15" s="21" t="s">
        <v>102</v>
      </c>
      <c r="D15" s="20">
        <f t="shared" si="0"/>
        <v>31</v>
      </c>
      <c r="E15" s="20">
        <v>31</v>
      </c>
      <c r="F15" s="13"/>
    </row>
    <row r="16" spans="1:6" ht="27.75" customHeight="1">
      <c r="A16" s="11"/>
      <c r="B16" s="13"/>
      <c r="C16" s="21" t="s">
        <v>103</v>
      </c>
      <c r="D16" s="20">
        <f t="shared" si="0"/>
        <v>4741.84</v>
      </c>
      <c r="E16" s="20">
        <v>4741.84</v>
      </c>
      <c r="F16" s="13"/>
    </row>
    <row r="17" spans="1:6" ht="27.75" customHeight="1">
      <c r="A17" s="11"/>
      <c r="B17" s="13"/>
      <c r="C17" s="21" t="s">
        <v>104</v>
      </c>
      <c r="D17" s="20">
        <f t="shared" si="0"/>
        <v>323.81</v>
      </c>
      <c r="E17" s="20">
        <v>323.81</v>
      </c>
      <c r="F17" s="13"/>
    </row>
    <row r="18" spans="1:6" ht="27.75" customHeight="1">
      <c r="A18" s="11"/>
      <c r="B18" s="13"/>
      <c r="C18" s="21" t="s">
        <v>105</v>
      </c>
      <c r="D18" s="20">
        <f t="shared" si="0"/>
        <v>248.79</v>
      </c>
      <c r="E18" s="20">
        <v>248.79</v>
      </c>
      <c r="F18" s="13"/>
    </row>
    <row r="19" spans="1:6" ht="27.75" customHeight="1">
      <c r="A19" s="11"/>
      <c r="B19" s="13"/>
      <c r="C19" s="19" t="s">
        <v>8</v>
      </c>
      <c r="D19" s="20">
        <f t="shared" si="0"/>
        <v>270.88</v>
      </c>
      <c r="E19" s="20">
        <f>E20</f>
        <v>270.88</v>
      </c>
      <c r="F19" s="13"/>
    </row>
    <row r="20" spans="1:6" ht="27.75" customHeight="1">
      <c r="A20" s="11"/>
      <c r="B20" s="13"/>
      <c r="C20" s="21" t="s">
        <v>106</v>
      </c>
      <c r="D20" s="20">
        <f t="shared" si="0"/>
        <v>270.88</v>
      </c>
      <c r="E20" s="20">
        <f>E21</f>
        <v>270.88</v>
      </c>
      <c r="F20" s="13"/>
    </row>
    <row r="21" spans="1:6" ht="27.75" customHeight="1">
      <c r="A21" s="11"/>
      <c r="B21" s="13"/>
      <c r="C21" s="21" t="s">
        <v>107</v>
      </c>
      <c r="D21" s="20">
        <f t="shared" si="0"/>
        <v>270.88</v>
      </c>
      <c r="E21" s="20">
        <v>270.88</v>
      </c>
      <c r="F21" s="13"/>
    </row>
    <row r="22" spans="1:6" ht="27.75" customHeight="1">
      <c r="A22" s="62" t="s">
        <v>184</v>
      </c>
      <c r="B22" s="38">
        <f>B7+B10</f>
        <v>6831.07</v>
      </c>
      <c r="C22" s="62" t="s">
        <v>185</v>
      </c>
      <c r="D22" s="23">
        <f t="shared" si="0"/>
        <v>6831.0700000000015</v>
      </c>
      <c r="E22" s="23">
        <f>E7+E11+E19</f>
        <v>6831.0700000000015</v>
      </c>
      <c r="F22" s="13"/>
    </row>
    <row r="24" spans="4:6" ht="15">
      <c r="D24" s="7"/>
      <c r="E24" s="7"/>
      <c r="F24" s="7"/>
    </row>
  </sheetData>
  <sheetProtection/>
  <mergeCells count="3">
    <mergeCell ref="A2:F2"/>
    <mergeCell ref="A5:B5"/>
    <mergeCell ref="C5:F5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37.50390625" style="6" customWidth="1"/>
    <col min="2" max="2" width="28.00390625" style="6" customWidth="1"/>
    <col min="3" max="3" width="8.50390625" style="6" customWidth="1"/>
    <col min="4" max="16384" width="9.00390625" style="6" customWidth="1"/>
  </cols>
  <sheetData>
    <row r="1" ht="27.75" customHeight="1">
      <c r="A1" s="18" t="s">
        <v>90</v>
      </c>
    </row>
    <row r="2" spans="1:2" ht="22.5">
      <c r="A2" s="67" t="s">
        <v>91</v>
      </c>
      <c r="B2" s="67"/>
    </row>
    <row r="3" spans="1:2" ht="15">
      <c r="A3" s="8"/>
      <c r="B3" s="27" t="s">
        <v>92</v>
      </c>
    </row>
    <row r="4" spans="1:2" ht="30.75" customHeight="1">
      <c r="A4" s="14" t="s">
        <v>93</v>
      </c>
      <c r="B4" s="14" t="s">
        <v>94</v>
      </c>
    </row>
    <row r="5" spans="1:2" ht="27.75" customHeight="1">
      <c r="A5" s="19" t="s">
        <v>7</v>
      </c>
      <c r="B5" s="65">
        <f>B6</f>
        <v>237.06</v>
      </c>
    </row>
    <row r="6" spans="1:2" ht="27.75" customHeight="1">
      <c r="A6" s="21" t="s">
        <v>96</v>
      </c>
      <c r="B6" s="65">
        <f>B7+B8</f>
        <v>237.06</v>
      </c>
    </row>
    <row r="7" spans="1:2" ht="27.75" customHeight="1">
      <c r="A7" s="21" t="s">
        <v>97</v>
      </c>
      <c r="B7" s="65">
        <v>40.94</v>
      </c>
    </row>
    <row r="8" spans="1:2" ht="27.75" customHeight="1">
      <c r="A8" s="21" t="s">
        <v>98</v>
      </c>
      <c r="B8" s="65">
        <v>196.12</v>
      </c>
    </row>
    <row r="9" spans="1:2" ht="27.75" customHeight="1">
      <c r="A9" s="19" t="s">
        <v>13</v>
      </c>
      <c r="B9" s="65">
        <f>B10</f>
        <v>6323.130000000001</v>
      </c>
    </row>
    <row r="10" spans="1:2" ht="27.75" customHeight="1">
      <c r="A10" s="21" t="s">
        <v>99</v>
      </c>
      <c r="B10" s="65">
        <f>B11+B12+B13+B14+B15+B16</f>
        <v>6323.130000000001</v>
      </c>
    </row>
    <row r="11" spans="1:2" ht="27.75" customHeight="1">
      <c r="A11" s="21" t="s">
        <v>100</v>
      </c>
      <c r="B11" s="65">
        <v>805.69</v>
      </c>
    </row>
    <row r="12" spans="1:2" ht="27.75" customHeight="1">
      <c r="A12" s="21" t="s">
        <v>101</v>
      </c>
      <c r="B12" s="65">
        <v>172</v>
      </c>
    </row>
    <row r="13" spans="1:2" ht="27.75" customHeight="1">
      <c r="A13" s="21" t="s">
        <v>102</v>
      </c>
      <c r="B13" s="65">
        <v>31</v>
      </c>
    </row>
    <row r="14" spans="1:2" ht="27.75" customHeight="1">
      <c r="A14" s="21" t="s">
        <v>103</v>
      </c>
      <c r="B14" s="65">
        <v>4741.84</v>
      </c>
    </row>
    <row r="15" spans="1:2" ht="27.75" customHeight="1">
      <c r="A15" s="21" t="s">
        <v>104</v>
      </c>
      <c r="B15" s="65">
        <v>323.81</v>
      </c>
    </row>
    <row r="16" spans="1:2" ht="27.75" customHeight="1">
      <c r="A16" s="21" t="s">
        <v>105</v>
      </c>
      <c r="B16" s="65">
        <v>248.79</v>
      </c>
    </row>
    <row r="17" spans="1:2" ht="27.75" customHeight="1">
      <c r="A17" s="19" t="s">
        <v>8</v>
      </c>
      <c r="B17" s="65">
        <f>B18</f>
        <v>270.88</v>
      </c>
    </row>
    <row r="18" spans="1:2" ht="27.75" customHeight="1">
      <c r="A18" s="21" t="s">
        <v>106</v>
      </c>
      <c r="B18" s="65">
        <f>B19</f>
        <v>270.88</v>
      </c>
    </row>
    <row r="19" spans="1:2" ht="27.75" customHeight="1">
      <c r="A19" s="21" t="s">
        <v>107</v>
      </c>
      <c r="B19" s="65">
        <v>270.88</v>
      </c>
    </row>
    <row r="20" spans="1:2" ht="27.75" customHeight="1">
      <c r="A20" s="14" t="s">
        <v>120</v>
      </c>
      <c r="B20" s="66">
        <f>B5+B9+B17</f>
        <v>6831.0700000000015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S25" sqref="S25"/>
    </sheetView>
  </sheetViews>
  <sheetFormatPr defaultColWidth="9.00390625" defaultRowHeight="14.25"/>
  <cols>
    <col min="1" max="1" width="10.00390625" style="6" customWidth="1"/>
    <col min="2" max="2" width="30.875" style="6" customWidth="1"/>
    <col min="3" max="5" width="15.00390625" style="6" customWidth="1"/>
    <col min="6" max="6" width="8.50390625" style="6" customWidth="1"/>
    <col min="7" max="16384" width="9.00390625" style="6" customWidth="1"/>
  </cols>
  <sheetData>
    <row r="1" ht="27.75" customHeight="1">
      <c r="A1" s="9" t="s">
        <v>160</v>
      </c>
    </row>
    <row r="2" spans="1:5" ht="22.5">
      <c r="A2" s="67" t="s">
        <v>161</v>
      </c>
      <c r="B2" s="67"/>
      <c r="C2" s="67"/>
      <c r="D2" s="67"/>
      <c r="E2" s="67"/>
    </row>
    <row r="4" spans="1:5" ht="15">
      <c r="A4" s="8"/>
      <c r="C4" s="7"/>
      <c r="D4" s="7"/>
      <c r="E4" s="7" t="s">
        <v>152</v>
      </c>
    </row>
    <row r="5" spans="1:5" ht="30" customHeight="1">
      <c r="A5" s="68" t="s">
        <v>169</v>
      </c>
      <c r="B5" s="68" t="s">
        <v>95</v>
      </c>
      <c r="C5" s="68" t="s">
        <v>162</v>
      </c>
      <c r="D5" s="68"/>
      <c r="E5" s="68"/>
    </row>
    <row r="6" spans="1:5" ht="30" customHeight="1">
      <c r="A6" s="14" t="s">
        <v>153</v>
      </c>
      <c r="B6" s="62" t="s">
        <v>181</v>
      </c>
      <c r="C6" s="62" t="s">
        <v>180</v>
      </c>
      <c r="D6" s="14" t="s">
        <v>163</v>
      </c>
      <c r="E6" s="14" t="s">
        <v>164</v>
      </c>
    </row>
    <row r="7" spans="1:5" ht="15" customHeight="1">
      <c r="A7" s="43">
        <v>301</v>
      </c>
      <c r="B7" s="44" t="s">
        <v>14</v>
      </c>
      <c r="C7" s="46">
        <f>D7+E7</f>
        <v>2307.3199999999997</v>
      </c>
      <c r="D7" s="46">
        <f>SUM(D8:D14)</f>
        <v>2307.3199999999997</v>
      </c>
      <c r="E7" s="46"/>
    </row>
    <row r="8" spans="1:5" ht="15" customHeight="1">
      <c r="A8" s="43">
        <v>30101</v>
      </c>
      <c r="B8" s="44" t="s">
        <v>15</v>
      </c>
      <c r="C8" s="46">
        <f aca="true" t="shared" si="0" ref="C8:C56">D8+E8</f>
        <v>1833.86</v>
      </c>
      <c r="D8" s="46">
        <v>1833.86</v>
      </c>
      <c r="E8" s="46"/>
    </row>
    <row r="9" spans="1:5" ht="15" customHeight="1">
      <c r="A9" s="43">
        <v>30102</v>
      </c>
      <c r="B9" s="44" t="s">
        <v>16</v>
      </c>
      <c r="C9" s="46">
        <f t="shared" si="0"/>
        <v>167.71</v>
      </c>
      <c r="D9" s="46">
        <v>167.71</v>
      </c>
      <c r="E9" s="46"/>
    </row>
    <row r="10" spans="1:5" ht="15" customHeight="1">
      <c r="A10" s="43">
        <v>30103</v>
      </c>
      <c r="B10" s="44" t="s">
        <v>17</v>
      </c>
      <c r="C10" s="46">
        <f t="shared" si="0"/>
        <v>0</v>
      </c>
      <c r="D10" s="46"/>
      <c r="E10" s="46"/>
    </row>
    <row r="11" spans="1:7" ht="15" customHeight="1">
      <c r="A11" s="43">
        <v>30104</v>
      </c>
      <c r="B11" s="44" t="s">
        <v>18</v>
      </c>
      <c r="C11" s="46">
        <f t="shared" si="0"/>
        <v>268.05</v>
      </c>
      <c r="D11" s="46">
        <v>268.05</v>
      </c>
      <c r="E11" s="46"/>
      <c r="G11" s="48"/>
    </row>
    <row r="12" spans="1:5" ht="15" customHeight="1">
      <c r="A12" s="43">
        <v>30106</v>
      </c>
      <c r="B12" s="44" t="s">
        <v>19</v>
      </c>
      <c r="C12" s="46">
        <f t="shared" si="0"/>
        <v>0</v>
      </c>
      <c r="D12" s="46"/>
      <c r="E12" s="46"/>
    </row>
    <row r="13" spans="1:5" ht="15" customHeight="1">
      <c r="A13" s="43">
        <v>30107</v>
      </c>
      <c r="B13" s="44" t="s">
        <v>20</v>
      </c>
      <c r="C13" s="46">
        <f t="shared" si="0"/>
        <v>0</v>
      </c>
      <c r="D13" s="46"/>
      <c r="E13" s="46"/>
    </row>
    <row r="14" spans="1:5" ht="15" customHeight="1">
      <c r="A14" s="43">
        <v>30199</v>
      </c>
      <c r="B14" s="44" t="s">
        <v>21</v>
      </c>
      <c r="C14" s="46">
        <f t="shared" si="0"/>
        <v>37.7</v>
      </c>
      <c r="D14" s="46">
        <v>37.7</v>
      </c>
      <c r="E14" s="46"/>
    </row>
    <row r="15" spans="1:5" ht="15" customHeight="1">
      <c r="A15" s="43">
        <v>302</v>
      </c>
      <c r="B15" s="44" t="s">
        <v>22</v>
      </c>
      <c r="C15" s="46">
        <f t="shared" si="0"/>
        <v>488.81</v>
      </c>
      <c r="D15" s="46"/>
      <c r="E15" s="46">
        <f>SUM(E16:E39)</f>
        <v>488.81</v>
      </c>
    </row>
    <row r="16" spans="1:5" s="5" customFormat="1" ht="15" customHeight="1">
      <c r="A16" s="43">
        <v>30201</v>
      </c>
      <c r="B16" s="44" t="s">
        <v>23</v>
      </c>
      <c r="C16" s="46">
        <f t="shared" si="0"/>
        <v>82.5</v>
      </c>
      <c r="D16" s="47"/>
      <c r="E16" s="47">
        <v>82.5</v>
      </c>
    </row>
    <row r="17" spans="1:5" s="5" customFormat="1" ht="15" customHeight="1">
      <c r="A17" s="43">
        <v>30202</v>
      </c>
      <c r="B17" s="44" t="s">
        <v>24</v>
      </c>
      <c r="C17" s="46">
        <f t="shared" si="0"/>
        <v>30.5</v>
      </c>
      <c r="D17" s="47"/>
      <c r="E17" s="47">
        <v>30.5</v>
      </c>
    </row>
    <row r="18" spans="1:5" s="5" customFormat="1" ht="15" customHeight="1">
      <c r="A18" s="43">
        <v>30203</v>
      </c>
      <c r="B18" s="44" t="s">
        <v>25</v>
      </c>
      <c r="C18" s="46">
        <f t="shared" si="0"/>
        <v>20.33</v>
      </c>
      <c r="D18" s="47"/>
      <c r="E18" s="47">
        <v>20.33</v>
      </c>
    </row>
    <row r="19" spans="1:5" s="5" customFormat="1" ht="15" customHeight="1">
      <c r="A19" s="43">
        <v>30204</v>
      </c>
      <c r="B19" s="44" t="s">
        <v>26</v>
      </c>
      <c r="C19" s="46">
        <f t="shared" si="0"/>
        <v>5.39</v>
      </c>
      <c r="D19" s="47"/>
      <c r="E19" s="47">
        <v>5.39</v>
      </c>
    </row>
    <row r="20" spans="1:5" s="61" customFormat="1" ht="15" customHeight="1">
      <c r="A20" s="57">
        <v>30205</v>
      </c>
      <c r="B20" s="58" t="s">
        <v>27</v>
      </c>
      <c r="C20" s="59">
        <f t="shared" si="0"/>
        <v>12</v>
      </c>
      <c r="D20" s="60"/>
      <c r="E20" s="60">
        <v>12</v>
      </c>
    </row>
    <row r="21" spans="1:5" s="61" customFormat="1" ht="15" customHeight="1">
      <c r="A21" s="57">
        <v>30206</v>
      </c>
      <c r="B21" s="58" t="s">
        <v>28</v>
      </c>
      <c r="C21" s="59">
        <f t="shared" si="0"/>
        <v>54.5</v>
      </c>
      <c r="D21" s="60"/>
      <c r="E21" s="60">
        <v>54.5</v>
      </c>
    </row>
    <row r="22" spans="1:5" s="5" customFormat="1" ht="15" customHeight="1">
      <c r="A22" s="43">
        <v>30207</v>
      </c>
      <c r="B22" s="44" t="s">
        <v>29</v>
      </c>
      <c r="C22" s="46">
        <f t="shared" si="0"/>
        <v>26</v>
      </c>
      <c r="D22" s="47"/>
      <c r="E22" s="47">
        <v>26</v>
      </c>
    </row>
    <row r="23" spans="1:5" s="5" customFormat="1" ht="15" customHeight="1">
      <c r="A23" s="43">
        <v>30208</v>
      </c>
      <c r="B23" s="44" t="s">
        <v>30</v>
      </c>
      <c r="C23" s="46">
        <f t="shared" si="0"/>
        <v>49.6</v>
      </c>
      <c r="D23" s="47"/>
      <c r="E23" s="47">
        <v>49.6</v>
      </c>
    </row>
    <row r="24" spans="1:5" s="5" customFormat="1" ht="15" customHeight="1">
      <c r="A24" s="43">
        <v>30209</v>
      </c>
      <c r="B24" s="44" t="s">
        <v>31</v>
      </c>
      <c r="C24" s="46">
        <f t="shared" si="0"/>
        <v>42</v>
      </c>
      <c r="D24" s="47"/>
      <c r="E24" s="47">
        <v>42</v>
      </c>
    </row>
    <row r="25" spans="1:5" s="5" customFormat="1" ht="15" customHeight="1">
      <c r="A25" s="43">
        <v>30211</v>
      </c>
      <c r="B25" s="44" t="s">
        <v>32</v>
      </c>
      <c r="C25" s="46">
        <f t="shared" si="0"/>
        <v>20</v>
      </c>
      <c r="D25" s="47"/>
      <c r="E25" s="47">
        <v>20</v>
      </c>
    </row>
    <row r="26" spans="1:5" s="5" customFormat="1" ht="15" customHeight="1">
      <c r="A26" s="43">
        <v>30212</v>
      </c>
      <c r="B26" s="44" t="s">
        <v>33</v>
      </c>
      <c r="C26" s="46">
        <f t="shared" si="0"/>
        <v>0</v>
      </c>
      <c r="D26" s="47"/>
      <c r="E26" s="47"/>
    </row>
    <row r="27" spans="1:5" s="5" customFormat="1" ht="15" customHeight="1">
      <c r="A27" s="43">
        <v>30213</v>
      </c>
      <c r="B27" s="44" t="s">
        <v>34</v>
      </c>
      <c r="C27" s="46">
        <f t="shared" si="0"/>
        <v>2.31</v>
      </c>
      <c r="D27" s="47"/>
      <c r="E27" s="47">
        <v>2.31</v>
      </c>
    </row>
    <row r="28" spans="1:5" s="5" customFormat="1" ht="15" customHeight="1">
      <c r="A28" s="43">
        <v>30214</v>
      </c>
      <c r="B28" s="44" t="s">
        <v>35</v>
      </c>
      <c r="C28" s="46">
        <f t="shared" si="0"/>
        <v>2</v>
      </c>
      <c r="D28" s="47"/>
      <c r="E28" s="47">
        <v>2</v>
      </c>
    </row>
    <row r="29" spans="1:5" s="5" customFormat="1" ht="15" customHeight="1">
      <c r="A29" s="43">
        <v>30215</v>
      </c>
      <c r="B29" s="44" t="s">
        <v>36</v>
      </c>
      <c r="C29" s="46">
        <f t="shared" si="0"/>
        <v>13</v>
      </c>
      <c r="D29" s="47"/>
      <c r="E29" s="47">
        <v>13</v>
      </c>
    </row>
    <row r="30" spans="1:5" s="5" customFormat="1" ht="15" customHeight="1">
      <c r="A30" s="43">
        <v>30216</v>
      </c>
      <c r="B30" s="44" t="s">
        <v>37</v>
      </c>
      <c r="C30" s="46">
        <f t="shared" si="0"/>
        <v>18.48</v>
      </c>
      <c r="D30" s="47"/>
      <c r="E30" s="47">
        <v>18.48</v>
      </c>
    </row>
    <row r="31" spans="1:5" s="5" customFormat="1" ht="15" customHeight="1">
      <c r="A31" s="43">
        <v>30217</v>
      </c>
      <c r="B31" s="44" t="s">
        <v>38</v>
      </c>
      <c r="C31" s="46">
        <f t="shared" si="0"/>
        <v>7.71</v>
      </c>
      <c r="D31" s="47"/>
      <c r="E31" s="47">
        <v>7.71</v>
      </c>
    </row>
    <row r="32" spans="1:5" s="5" customFormat="1" ht="15" customHeight="1">
      <c r="A32" s="43">
        <v>30218</v>
      </c>
      <c r="B32" s="44" t="s">
        <v>39</v>
      </c>
      <c r="C32" s="46">
        <f t="shared" si="0"/>
        <v>0</v>
      </c>
      <c r="D32" s="47"/>
      <c r="E32" s="47"/>
    </row>
    <row r="33" spans="1:5" s="5" customFormat="1" ht="15" customHeight="1">
      <c r="A33" s="43">
        <v>30226</v>
      </c>
      <c r="B33" s="44" t="s">
        <v>40</v>
      </c>
      <c r="C33" s="46">
        <f t="shared" si="0"/>
        <v>3.5</v>
      </c>
      <c r="D33" s="47"/>
      <c r="E33" s="47">
        <v>3.5</v>
      </c>
    </row>
    <row r="34" spans="1:5" s="5" customFormat="1" ht="15" customHeight="1">
      <c r="A34" s="43">
        <v>30227</v>
      </c>
      <c r="B34" s="44" t="s">
        <v>41</v>
      </c>
      <c r="C34" s="46">
        <f t="shared" si="0"/>
        <v>0</v>
      </c>
      <c r="D34" s="47"/>
      <c r="E34" s="47"/>
    </row>
    <row r="35" spans="1:5" s="5" customFormat="1" ht="15" customHeight="1">
      <c r="A35" s="43">
        <v>30228</v>
      </c>
      <c r="B35" s="44" t="s">
        <v>42</v>
      </c>
      <c r="C35" s="46">
        <f t="shared" si="0"/>
        <v>24.64</v>
      </c>
      <c r="D35" s="47"/>
      <c r="E35" s="47">
        <v>24.64</v>
      </c>
    </row>
    <row r="36" spans="1:5" s="5" customFormat="1" ht="15" customHeight="1">
      <c r="A36" s="43">
        <v>30229</v>
      </c>
      <c r="B36" s="44" t="s">
        <v>43</v>
      </c>
      <c r="C36" s="46">
        <f t="shared" si="0"/>
        <v>1.58</v>
      </c>
      <c r="D36" s="47"/>
      <c r="E36" s="47">
        <v>1.58</v>
      </c>
    </row>
    <row r="37" spans="1:5" s="5" customFormat="1" ht="15" customHeight="1">
      <c r="A37" s="43">
        <v>30231</v>
      </c>
      <c r="B37" s="44" t="s">
        <v>44</v>
      </c>
      <c r="C37" s="46">
        <f t="shared" si="0"/>
        <v>70.86</v>
      </c>
      <c r="D37" s="47"/>
      <c r="E37" s="47">
        <v>70.86</v>
      </c>
    </row>
    <row r="38" spans="1:5" s="5" customFormat="1" ht="15" customHeight="1">
      <c r="A38" s="43">
        <v>30239</v>
      </c>
      <c r="B38" s="44" t="s">
        <v>45</v>
      </c>
      <c r="C38" s="46">
        <f t="shared" si="0"/>
        <v>0</v>
      </c>
      <c r="D38" s="47"/>
      <c r="E38" s="47"/>
    </row>
    <row r="39" spans="1:5" s="5" customFormat="1" ht="15" customHeight="1">
      <c r="A39" s="43">
        <v>30299</v>
      </c>
      <c r="B39" s="44" t="s">
        <v>46</v>
      </c>
      <c r="C39" s="46">
        <f t="shared" si="0"/>
        <v>1.91</v>
      </c>
      <c r="D39" s="47"/>
      <c r="E39" s="47">
        <v>1.91</v>
      </c>
    </row>
    <row r="40" spans="1:5" s="5" customFormat="1" ht="15" customHeight="1">
      <c r="A40" s="43">
        <v>303</v>
      </c>
      <c r="B40" s="44" t="s">
        <v>47</v>
      </c>
      <c r="C40" s="46">
        <f t="shared" si="0"/>
        <v>1530.04</v>
      </c>
      <c r="D40" s="46">
        <f>SUM(D41:D52)</f>
        <v>1530.04</v>
      </c>
      <c r="E40" s="47"/>
    </row>
    <row r="41" spans="1:5" s="5" customFormat="1" ht="15" customHeight="1">
      <c r="A41" s="43">
        <v>30301</v>
      </c>
      <c r="B41" s="44" t="s">
        <v>48</v>
      </c>
      <c r="C41" s="46">
        <f t="shared" si="0"/>
        <v>103.17</v>
      </c>
      <c r="D41" s="47">
        <v>103.17</v>
      </c>
      <c r="E41" s="47"/>
    </row>
    <row r="42" spans="1:5" s="5" customFormat="1" ht="15" customHeight="1">
      <c r="A42" s="43">
        <v>30302</v>
      </c>
      <c r="B42" s="44" t="s">
        <v>49</v>
      </c>
      <c r="C42" s="46">
        <f t="shared" si="0"/>
        <v>1048.66</v>
      </c>
      <c r="D42" s="47">
        <v>1048.66</v>
      </c>
      <c r="E42" s="47"/>
    </row>
    <row r="43" spans="1:5" s="5" customFormat="1" ht="15" customHeight="1">
      <c r="A43" s="43">
        <v>30304</v>
      </c>
      <c r="B43" s="44" t="s">
        <v>50</v>
      </c>
      <c r="C43" s="46">
        <f t="shared" si="0"/>
        <v>0</v>
      </c>
      <c r="D43" s="47"/>
      <c r="E43" s="47"/>
    </row>
    <row r="44" spans="1:5" s="5" customFormat="1" ht="15" customHeight="1">
      <c r="A44" s="43">
        <v>30305</v>
      </c>
      <c r="B44" s="44" t="s">
        <v>51</v>
      </c>
      <c r="C44" s="46">
        <f t="shared" si="0"/>
        <v>0</v>
      </c>
      <c r="D44" s="47"/>
      <c r="E44" s="47"/>
    </row>
    <row r="45" spans="1:5" s="5" customFormat="1" ht="15" customHeight="1">
      <c r="A45" s="43">
        <v>30307</v>
      </c>
      <c r="B45" s="44" t="s">
        <v>52</v>
      </c>
      <c r="C45" s="46">
        <f t="shared" si="0"/>
        <v>0</v>
      </c>
      <c r="D45" s="47"/>
      <c r="E45" s="47"/>
    </row>
    <row r="46" spans="1:5" s="5" customFormat="1" ht="15" customHeight="1">
      <c r="A46" s="43">
        <v>30308</v>
      </c>
      <c r="B46" s="44" t="s">
        <v>53</v>
      </c>
      <c r="C46" s="46">
        <f t="shared" si="0"/>
        <v>0</v>
      </c>
      <c r="D46" s="47"/>
      <c r="E46" s="47"/>
    </row>
    <row r="47" spans="1:5" s="5" customFormat="1" ht="15" customHeight="1">
      <c r="A47" s="43">
        <v>30309</v>
      </c>
      <c r="B47" s="44" t="s">
        <v>54</v>
      </c>
      <c r="C47" s="46">
        <f t="shared" si="0"/>
        <v>0</v>
      </c>
      <c r="D47" s="47"/>
      <c r="E47" s="47"/>
    </row>
    <row r="48" spans="1:5" s="5" customFormat="1" ht="15" customHeight="1">
      <c r="A48" s="43">
        <v>30311</v>
      </c>
      <c r="B48" s="44" t="s">
        <v>55</v>
      </c>
      <c r="C48" s="46">
        <f t="shared" si="0"/>
        <v>270.88</v>
      </c>
      <c r="D48" s="47">
        <v>270.88</v>
      </c>
      <c r="E48" s="47"/>
    </row>
    <row r="49" spans="1:5" s="5" customFormat="1" ht="15" customHeight="1">
      <c r="A49" s="43">
        <v>30312</v>
      </c>
      <c r="B49" s="44" t="s">
        <v>56</v>
      </c>
      <c r="C49" s="46">
        <f t="shared" si="0"/>
        <v>0</v>
      </c>
      <c r="D49" s="47"/>
      <c r="E49" s="47"/>
    </row>
    <row r="50" spans="1:5" s="5" customFormat="1" ht="15" customHeight="1">
      <c r="A50" s="43">
        <v>30313</v>
      </c>
      <c r="B50" s="44" t="s">
        <v>57</v>
      </c>
      <c r="C50" s="46">
        <f t="shared" si="0"/>
        <v>0</v>
      </c>
      <c r="D50" s="47"/>
      <c r="E50" s="47"/>
    </row>
    <row r="51" spans="1:5" s="61" customFormat="1" ht="15" customHeight="1">
      <c r="A51" s="57">
        <v>30314</v>
      </c>
      <c r="B51" s="58" t="s">
        <v>168</v>
      </c>
      <c r="C51" s="59">
        <f>D51+E51</f>
        <v>107.33</v>
      </c>
      <c r="D51" s="60">
        <v>107.33</v>
      </c>
      <c r="E51" s="60"/>
    </row>
    <row r="52" spans="1:5" s="5" customFormat="1" ht="15" customHeight="1">
      <c r="A52" s="43">
        <v>30399</v>
      </c>
      <c r="B52" s="44" t="s">
        <v>58</v>
      </c>
      <c r="C52" s="46">
        <f t="shared" si="0"/>
        <v>0</v>
      </c>
      <c r="D52" s="47"/>
      <c r="E52" s="47"/>
    </row>
    <row r="53" spans="1:5" s="5" customFormat="1" ht="15" customHeight="1">
      <c r="A53" s="43">
        <v>310</v>
      </c>
      <c r="B53" s="44" t="s">
        <v>59</v>
      </c>
      <c r="C53" s="46">
        <f t="shared" si="0"/>
        <v>8</v>
      </c>
      <c r="D53" s="46"/>
      <c r="E53" s="46">
        <f>SUM(E54:E55)</f>
        <v>8</v>
      </c>
    </row>
    <row r="54" spans="1:5" s="5" customFormat="1" ht="15" customHeight="1">
      <c r="A54" s="43">
        <v>31002</v>
      </c>
      <c r="B54" s="44" t="s">
        <v>60</v>
      </c>
      <c r="C54" s="46">
        <f t="shared" si="0"/>
        <v>8</v>
      </c>
      <c r="D54" s="47"/>
      <c r="E54" s="47">
        <v>8</v>
      </c>
    </row>
    <row r="55" spans="1:5" s="5" customFormat="1" ht="15" customHeight="1">
      <c r="A55" s="43">
        <v>31003</v>
      </c>
      <c r="B55" s="44" t="s">
        <v>61</v>
      </c>
      <c r="C55" s="46">
        <f t="shared" si="0"/>
        <v>0</v>
      </c>
      <c r="D55" s="47"/>
      <c r="E55" s="47"/>
    </row>
    <row r="56" spans="1:5" s="5" customFormat="1" ht="23.25" customHeight="1">
      <c r="A56" s="45" t="s">
        <v>165</v>
      </c>
      <c r="B56" s="45"/>
      <c r="C56" s="49">
        <f t="shared" si="0"/>
        <v>4334.17</v>
      </c>
      <c r="D56" s="50">
        <f>D7+D15+D40+D53</f>
        <v>3837.3599999999997</v>
      </c>
      <c r="E56" s="50">
        <f>E7+E15+E40+E53</f>
        <v>496.81</v>
      </c>
    </row>
    <row r="58" spans="3:5" ht="15">
      <c r="C58" s="7"/>
      <c r="D58" s="7"/>
      <c r="E58" s="7"/>
    </row>
  </sheetData>
  <sheetProtection/>
  <mergeCells count="3">
    <mergeCell ref="A2:E2"/>
    <mergeCell ref="A5:B5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rowBreaks count="1" manualBreakCount="1">
    <brk id="2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31.75390625" style="6" customWidth="1"/>
    <col min="2" max="2" width="15.00390625" style="6" customWidth="1"/>
    <col min="3" max="3" width="19.25390625" style="6" customWidth="1"/>
    <col min="4" max="4" width="28.00390625" style="6" customWidth="1"/>
    <col min="5" max="16384" width="9.00390625" style="6" customWidth="1"/>
  </cols>
  <sheetData>
    <row r="1" ht="21" customHeight="1">
      <c r="A1" s="9" t="s">
        <v>166</v>
      </c>
    </row>
    <row r="2" spans="1:4" ht="22.5">
      <c r="A2" s="67" t="s">
        <v>167</v>
      </c>
      <c r="B2" s="67"/>
      <c r="C2" s="67"/>
      <c r="D2" s="67"/>
    </row>
    <row r="4" spans="1:4" ht="15">
      <c r="A4" s="8"/>
      <c r="D4" s="27" t="s">
        <v>152</v>
      </c>
    </row>
    <row r="5" spans="1:4" ht="44.25" customHeight="1">
      <c r="A5" s="63" t="s">
        <v>182</v>
      </c>
      <c r="B5" s="51" t="s">
        <v>170</v>
      </c>
      <c r="C5" s="52" t="s">
        <v>171</v>
      </c>
      <c r="D5" s="52" t="s">
        <v>5</v>
      </c>
    </row>
    <row r="6" spans="1:4" ht="36" customHeight="1">
      <c r="A6" s="63" t="s">
        <v>183</v>
      </c>
      <c r="B6" s="64">
        <f>B7+B8+B9</f>
        <v>397.71</v>
      </c>
      <c r="C6" s="64">
        <f>C7+C8+C9</f>
        <v>3.3899999999999997</v>
      </c>
      <c r="D6" s="54"/>
    </row>
    <row r="7" spans="1:4" ht="36" customHeight="1">
      <c r="A7" s="55" t="s">
        <v>172</v>
      </c>
      <c r="B7" s="20"/>
      <c r="C7" s="20"/>
      <c r="D7" s="54"/>
    </row>
    <row r="8" spans="1:4" ht="36" customHeight="1">
      <c r="A8" s="55" t="s">
        <v>173</v>
      </c>
      <c r="B8" s="20">
        <v>7.71</v>
      </c>
      <c r="C8" s="20">
        <v>0.3899999999999997</v>
      </c>
      <c r="D8" s="53" t="s">
        <v>179</v>
      </c>
    </row>
    <row r="9" spans="1:4" ht="36" customHeight="1">
      <c r="A9" s="55" t="s">
        <v>174</v>
      </c>
      <c r="B9" s="20">
        <f>B10+B11</f>
        <v>390</v>
      </c>
      <c r="C9" s="20">
        <f>C10+C11</f>
        <v>3</v>
      </c>
      <c r="D9" s="53"/>
    </row>
    <row r="10" spans="1:4" ht="36" customHeight="1">
      <c r="A10" s="55" t="s">
        <v>175</v>
      </c>
      <c r="B10" s="20">
        <v>390</v>
      </c>
      <c r="C10" s="20">
        <v>3</v>
      </c>
      <c r="D10" s="53" t="s">
        <v>6</v>
      </c>
    </row>
    <row r="11" spans="1:4" ht="36" customHeight="1">
      <c r="A11" s="55" t="s">
        <v>176</v>
      </c>
      <c r="B11" s="20"/>
      <c r="C11" s="20"/>
      <c r="D11" s="54"/>
    </row>
    <row r="12" spans="1:4" ht="24" customHeight="1">
      <c r="A12" s="69" t="s">
        <v>177</v>
      </c>
      <c r="B12" s="69"/>
      <c r="C12" s="56"/>
      <c r="D12" s="56"/>
    </row>
    <row r="13" spans="1:4" ht="30" customHeight="1">
      <c r="A13" s="70" t="s">
        <v>178</v>
      </c>
      <c r="B13" s="70"/>
      <c r="C13" s="70"/>
      <c r="D13" s="70"/>
    </row>
    <row r="14" spans="1:4" ht="30" customHeight="1">
      <c r="A14" s="71" t="s">
        <v>186</v>
      </c>
      <c r="B14" s="71"/>
      <c r="C14" s="71"/>
      <c r="D14" s="71"/>
    </row>
    <row r="15" spans="1:4" ht="30" customHeight="1">
      <c r="A15" s="71" t="s">
        <v>187</v>
      </c>
      <c r="B15" s="71"/>
      <c r="C15" s="71"/>
      <c r="D15" s="71"/>
    </row>
    <row r="16" ht="30" customHeight="1"/>
  </sheetData>
  <sheetProtection/>
  <mergeCells count="5">
    <mergeCell ref="A2:D2"/>
    <mergeCell ref="A12:B12"/>
    <mergeCell ref="A13:D13"/>
    <mergeCell ref="A14:D14"/>
    <mergeCell ref="A15:D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29" sqref="G29"/>
    </sheetView>
  </sheetViews>
  <sheetFormatPr defaultColWidth="9.00390625" defaultRowHeight="14.25"/>
  <cols>
    <col min="1" max="1" width="31.75390625" style="6" customWidth="1"/>
    <col min="2" max="5" width="15.00390625" style="6" customWidth="1"/>
    <col min="6" max="16384" width="9.00390625" style="6" customWidth="1"/>
  </cols>
  <sheetData>
    <row r="1" ht="27.75" customHeight="1">
      <c r="A1" s="9" t="s">
        <v>150</v>
      </c>
    </row>
    <row r="2" spans="1:5" ht="22.5">
      <c r="A2" s="67" t="s">
        <v>151</v>
      </c>
      <c r="B2" s="67"/>
      <c r="C2" s="67"/>
      <c r="D2" s="67"/>
      <c r="E2" s="67"/>
    </row>
    <row r="4" spans="1:5" ht="15">
      <c r="A4" s="8"/>
      <c r="C4" s="7"/>
      <c r="D4" s="7"/>
      <c r="E4" s="7" t="s">
        <v>152</v>
      </c>
    </row>
    <row r="5" spans="1:5" ht="15" customHeight="1">
      <c r="A5" s="72" t="s">
        <v>159</v>
      </c>
      <c r="B5" s="72" t="s">
        <v>154</v>
      </c>
      <c r="C5" s="74" t="s">
        <v>155</v>
      </c>
      <c r="D5" s="74"/>
      <c r="E5" s="74"/>
    </row>
    <row r="6" spans="1:5" ht="15" customHeight="1">
      <c r="A6" s="73"/>
      <c r="B6" s="73"/>
      <c r="C6" s="10" t="s">
        <v>158</v>
      </c>
      <c r="D6" s="10" t="s">
        <v>156</v>
      </c>
      <c r="E6" s="10" t="s">
        <v>157</v>
      </c>
    </row>
    <row r="7" spans="1:5" ht="15" customHeight="1">
      <c r="A7" s="11"/>
      <c r="B7" s="16"/>
      <c r="C7" s="12"/>
      <c r="D7" s="12"/>
      <c r="E7" s="12"/>
    </row>
    <row r="8" spans="1:5" ht="15" customHeight="1">
      <c r="A8" s="11"/>
      <c r="B8" s="11"/>
      <c r="C8" s="13" t="s">
        <v>95</v>
      </c>
      <c r="D8" s="13"/>
      <c r="E8" s="13"/>
    </row>
    <row r="9" spans="1:5" ht="15" customHeight="1">
      <c r="A9" s="11"/>
      <c r="B9" s="11"/>
      <c r="C9" s="13" t="s">
        <v>95</v>
      </c>
      <c r="D9" s="13"/>
      <c r="E9" s="13"/>
    </row>
    <row r="10" spans="1:5" ht="15" customHeight="1">
      <c r="A10" s="11"/>
      <c r="B10" s="11"/>
      <c r="C10" s="13" t="s">
        <v>95</v>
      </c>
      <c r="D10" s="13"/>
      <c r="E10" s="13"/>
    </row>
    <row r="11" spans="1:5" ht="15" customHeight="1">
      <c r="A11" s="11"/>
      <c r="B11" s="11"/>
      <c r="C11" s="13" t="s">
        <v>95</v>
      </c>
      <c r="D11" s="13"/>
      <c r="E11" s="13"/>
    </row>
    <row r="12" spans="1:5" ht="15" customHeight="1">
      <c r="A12" s="11"/>
      <c r="B12" s="11"/>
      <c r="C12" s="13" t="s">
        <v>95</v>
      </c>
      <c r="D12" s="13"/>
      <c r="E12" s="13"/>
    </row>
    <row r="13" spans="1:5" ht="15" customHeight="1">
      <c r="A13" s="11"/>
      <c r="B13" s="11"/>
      <c r="C13" s="13"/>
      <c r="D13" s="13"/>
      <c r="E13" s="13"/>
    </row>
    <row r="14" spans="1:5" ht="15" customHeight="1">
      <c r="A14" s="11"/>
      <c r="B14" s="11"/>
      <c r="C14" s="13"/>
      <c r="D14" s="13"/>
      <c r="E14" s="13"/>
    </row>
    <row r="15" spans="1:5" ht="15" customHeight="1">
      <c r="A15" s="11"/>
      <c r="B15" s="11"/>
      <c r="C15" s="13"/>
      <c r="D15" s="13"/>
      <c r="E15" s="13"/>
    </row>
    <row r="16" spans="1:5" ht="15" customHeight="1">
      <c r="A16" s="11"/>
      <c r="B16" s="17"/>
      <c r="C16" s="13"/>
      <c r="D16" s="13"/>
      <c r="E16" s="13"/>
    </row>
    <row r="17" spans="1:5" ht="15" customHeight="1">
      <c r="A17" s="11"/>
      <c r="B17" s="13"/>
      <c r="C17" s="13"/>
      <c r="D17" s="13"/>
      <c r="E17" s="13"/>
    </row>
    <row r="18" spans="1:5" ht="15" customHeight="1">
      <c r="A18" s="14" t="s">
        <v>158</v>
      </c>
      <c r="B18" s="13" t="s">
        <v>95</v>
      </c>
      <c r="C18" s="13" t="s">
        <v>95</v>
      </c>
      <c r="D18" s="13"/>
      <c r="E18" s="13"/>
    </row>
    <row r="19" spans="1:5" ht="42" customHeight="1">
      <c r="A19" s="75" t="s">
        <v>62</v>
      </c>
      <c r="B19" s="75"/>
      <c r="C19" s="75"/>
      <c r="D19" s="75"/>
      <c r="E19" s="75"/>
    </row>
    <row r="21" spans="3:5" ht="15">
      <c r="C21" s="7"/>
      <c r="D21" s="7"/>
      <c r="E21" s="7"/>
    </row>
  </sheetData>
  <sheetProtection/>
  <mergeCells count="5">
    <mergeCell ref="A2:E2"/>
    <mergeCell ref="A5:A6"/>
    <mergeCell ref="B5:B6"/>
    <mergeCell ref="C5:E5"/>
    <mergeCell ref="A19:E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27.50390625" style="0" customWidth="1"/>
    <col min="2" max="2" width="12.75390625" style="0" customWidth="1"/>
    <col min="3" max="3" width="29.375" style="0" customWidth="1"/>
    <col min="4" max="4" width="16.50390625" style="0" customWidth="1"/>
  </cols>
  <sheetData>
    <row r="1" spans="1:4" ht="15">
      <c r="A1" s="26" t="s">
        <v>63</v>
      </c>
      <c r="B1" s="1"/>
      <c r="C1" s="1"/>
      <c r="D1" s="2"/>
    </row>
    <row r="2" spans="1:4" ht="21" customHeight="1">
      <c r="A2" s="78" t="s">
        <v>64</v>
      </c>
      <c r="B2" s="79"/>
      <c r="C2" s="79"/>
      <c r="D2" s="79"/>
    </row>
    <row r="3" spans="1:4" ht="29.25" customHeight="1">
      <c r="A3" s="77"/>
      <c r="B3" s="77"/>
      <c r="C3" s="77"/>
      <c r="D3" s="3" t="s">
        <v>0</v>
      </c>
    </row>
    <row r="4" spans="1:4" ht="30.75" customHeight="1">
      <c r="A4" s="76" t="s">
        <v>11</v>
      </c>
      <c r="B4" s="76"/>
      <c r="C4" s="76" t="s">
        <v>10</v>
      </c>
      <c r="D4" s="76"/>
    </row>
    <row r="5" spans="1:4" ht="30.75" customHeight="1">
      <c r="A5" s="4" t="s">
        <v>9</v>
      </c>
      <c r="B5" s="4" t="s">
        <v>1</v>
      </c>
      <c r="C5" s="4" t="s">
        <v>9</v>
      </c>
      <c r="D5" s="4" t="s">
        <v>1</v>
      </c>
    </row>
    <row r="6" spans="1:4" ht="27.75" customHeight="1">
      <c r="A6" s="19" t="s">
        <v>65</v>
      </c>
      <c r="B6" s="20">
        <v>6831.07</v>
      </c>
      <c r="C6" s="19" t="s">
        <v>7</v>
      </c>
      <c r="D6" s="20">
        <f>D7</f>
        <v>237.06</v>
      </c>
    </row>
    <row r="7" spans="1:4" ht="27.75" customHeight="1">
      <c r="A7" s="19" t="s">
        <v>66</v>
      </c>
      <c r="B7" s="20"/>
      <c r="C7" s="21" t="s">
        <v>96</v>
      </c>
      <c r="D7" s="20">
        <f>D8+D9</f>
        <v>237.06</v>
      </c>
    </row>
    <row r="8" spans="1:4" ht="27.75" customHeight="1">
      <c r="A8" s="19" t="s">
        <v>67</v>
      </c>
      <c r="B8" s="20"/>
      <c r="C8" s="21" t="s">
        <v>97</v>
      </c>
      <c r="D8" s="20">
        <v>40.94</v>
      </c>
    </row>
    <row r="9" spans="1:4" ht="27.75" customHeight="1">
      <c r="A9" s="19" t="s">
        <v>68</v>
      </c>
      <c r="B9" s="20"/>
      <c r="C9" s="21" t="s">
        <v>98</v>
      </c>
      <c r="D9" s="20">
        <v>196.12</v>
      </c>
    </row>
    <row r="10" spans="1:4" ht="27.75" customHeight="1">
      <c r="A10" s="19" t="s">
        <v>69</v>
      </c>
      <c r="B10" s="20"/>
      <c r="C10" s="19" t="s">
        <v>13</v>
      </c>
      <c r="D10" s="20">
        <f>D11</f>
        <v>6323.130000000001</v>
      </c>
    </row>
    <row r="11" spans="1:4" ht="27.75" customHeight="1">
      <c r="A11" s="19"/>
      <c r="B11" s="20"/>
      <c r="C11" s="21" t="s">
        <v>99</v>
      </c>
      <c r="D11" s="20">
        <f>D12+D13+D14+D15+D16+D17</f>
        <v>6323.130000000001</v>
      </c>
    </row>
    <row r="12" spans="1:4" ht="27.75" customHeight="1">
      <c r="A12" s="19"/>
      <c r="B12" s="20"/>
      <c r="C12" s="21" t="s">
        <v>100</v>
      </c>
      <c r="D12" s="20">
        <v>805.69</v>
      </c>
    </row>
    <row r="13" spans="1:4" ht="27.75" customHeight="1">
      <c r="A13" s="19"/>
      <c r="B13" s="20"/>
      <c r="C13" s="21" t="s">
        <v>101</v>
      </c>
      <c r="D13" s="20">
        <v>172</v>
      </c>
    </row>
    <row r="14" spans="1:4" ht="27.75" customHeight="1">
      <c r="A14" s="19"/>
      <c r="B14" s="20"/>
      <c r="C14" s="21" t="s">
        <v>102</v>
      </c>
      <c r="D14" s="20">
        <v>31</v>
      </c>
    </row>
    <row r="15" spans="1:4" ht="27.75" customHeight="1">
      <c r="A15" s="19"/>
      <c r="B15" s="20"/>
      <c r="C15" s="21" t="s">
        <v>103</v>
      </c>
      <c r="D15" s="20">
        <v>4741.84</v>
      </c>
    </row>
    <row r="16" spans="1:4" ht="27.75" customHeight="1">
      <c r="A16" s="19"/>
      <c r="B16" s="20"/>
      <c r="C16" s="21" t="s">
        <v>104</v>
      </c>
      <c r="D16" s="20">
        <v>323.81</v>
      </c>
    </row>
    <row r="17" spans="1:4" ht="27.75" customHeight="1">
      <c r="A17" s="19"/>
      <c r="B17" s="20"/>
      <c r="C17" s="21" t="s">
        <v>105</v>
      </c>
      <c r="D17" s="20">
        <v>248.79</v>
      </c>
    </row>
    <row r="18" spans="1:4" ht="27.75" customHeight="1">
      <c r="A18" s="19"/>
      <c r="B18" s="20"/>
      <c r="C18" s="19" t="s">
        <v>12</v>
      </c>
      <c r="D18" s="20">
        <f>D19</f>
        <v>270.88</v>
      </c>
    </row>
    <row r="19" spans="1:4" ht="27.75" customHeight="1">
      <c r="A19" s="19"/>
      <c r="B19" s="20"/>
      <c r="C19" s="21" t="s">
        <v>106</v>
      </c>
      <c r="D19" s="20">
        <f>D20</f>
        <v>270.88</v>
      </c>
    </row>
    <row r="20" spans="1:4" ht="27.75" customHeight="1">
      <c r="A20" s="19"/>
      <c r="B20" s="20"/>
      <c r="C20" s="21" t="s">
        <v>107</v>
      </c>
      <c r="D20" s="20">
        <v>270.88</v>
      </c>
    </row>
    <row r="21" spans="1:4" ht="27.75" customHeight="1">
      <c r="A21" s="22" t="s">
        <v>70</v>
      </c>
      <c r="B21" s="23">
        <f>B6</f>
        <v>6831.07</v>
      </c>
      <c r="C21" s="22" t="s">
        <v>72</v>
      </c>
      <c r="D21" s="23">
        <f>D6+D10+D18</f>
        <v>6831.0700000000015</v>
      </c>
    </row>
    <row r="22" spans="1:4" ht="27.75" customHeight="1">
      <c r="A22" s="19" t="s">
        <v>2</v>
      </c>
      <c r="B22" s="20"/>
      <c r="C22" s="19" t="s">
        <v>73</v>
      </c>
      <c r="D22" s="24"/>
    </row>
    <row r="23" spans="1:4" ht="27.75" customHeight="1">
      <c r="A23" s="19" t="s">
        <v>71</v>
      </c>
      <c r="B23" s="20"/>
      <c r="C23" s="19"/>
      <c r="D23" s="24"/>
    </row>
    <row r="24" spans="1:4" ht="27.75" customHeight="1">
      <c r="A24" s="25" t="s">
        <v>3</v>
      </c>
      <c r="B24" s="23">
        <f>B21+B22+B23</f>
        <v>6831.07</v>
      </c>
      <c r="C24" s="25" t="s">
        <v>4</v>
      </c>
      <c r="D24" s="23">
        <f>D21+D23</f>
        <v>6831.0700000000015</v>
      </c>
    </row>
  </sheetData>
  <sheetProtection/>
  <mergeCells count="4">
    <mergeCell ref="A4:B4"/>
    <mergeCell ref="C4:D4"/>
    <mergeCell ref="A3:C3"/>
    <mergeCell ref="A2:D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N16" sqref="N16"/>
    </sheetView>
  </sheetViews>
  <sheetFormatPr defaultColWidth="9.00390625" defaultRowHeight="14.25"/>
  <cols>
    <col min="1" max="1" width="9.00390625" style="6" customWidth="1"/>
    <col min="2" max="2" width="25.625" style="6" customWidth="1"/>
    <col min="3" max="3" width="13.00390625" style="6" customWidth="1"/>
    <col min="4" max="4" width="13.25390625" style="6" customWidth="1"/>
    <col min="5" max="11" width="9.00390625" style="6" customWidth="1"/>
    <col min="12" max="12" width="11.125" style="6" customWidth="1"/>
    <col min="13" max="13" width="13.625" style="6" customWidth="1"/>
    <col min="14" max="16384" width="9.00390625" style="6" customWidth="1"/>
  </cols>
  <sheetData>
    <row r="1" ht="12.75">
      <c r="A1" s="9" t="s">
        <v>136</v>
      </c>
    </row>
    <row r="2" spans="1:13" ht="22.5">
      <c r="A2" s="67" t="s">
        <v>137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ht="15">
      <c r="M3" s="15" t="s">
        <v>138</v>
      </c>
    </row>
    <row r="4" spans="1:13" ht="102.75" customHeight="1">
      <c r="A4" s="39" t="s">
        <v>139</v>
      </c>
      <c r="B4" s="39" t="s">
        <v>78</v>
      </c>
      <c r="C4" s="40" t="s">
        <v>79</v>
      </c>
      <c r="D4" s="41" t="s">
        <v>140</v>
      </c>
      <c r="E4" s="41" t="s">
        <v>141</v>
      </c>
      <c r="F4" s="41" t="s">
        <v>142</v>
      </c>
      <c r="G4" s="39" t="s">
        <v>143</v>
      </c>
      <c r="H4" s="42" t="s">
        <v>144</v>
      </c>
      <c r="I4" s="39" t="s">
        <v>145</v>
      </c>
      <c r="J4" s="39" t="s">
        <v>146</v>
      </c>
      <c r="K4" s="39" t="s">
        <v>147</v>
      </c>
      <c r="L4" s="39" t="s">
        <v>2</v>
      </c>
      <c r="M4" s="39" t="s">
        <v>148</v>
      </c>
    </row>
    <row r="5" spans="1:13" ht="27.75" customHeight="1">
      <c r="A5" s="32">
        <v>210</v>
      </c>
      <c r="B5" s="19" t="s">
        <v>85</v>
      </c>
      <c r="C5" s="29">
        <f>SUM(D5:M5)</f>
        <v>237.06</v>
      </c>
      <c r="D5" s="20">
        <f>D6</f>
        <v>237.06</v>
      </c>
      <c r="E5" s="41"/>
      <c r="F5" s="41"/>
      <c r="G5" s="39"/>
      <c r="H5" s="42"/>
      <c r="I5" s="39"/>
      <c r="J5" s="39"/>
      <c r="K5" s="39"/>
      <c r="L5" s="39"/>
      <c r="M5" s="39"/>
    </row>
    <row r="6" spans="1:13" ht="27.75" customHeight="1">
      <c r="A6" s="32">
        <v>21005</v>
      </c>
      <c r="B6" s="21" t="s">
        <v>108</v>
      </c>
      <c r="C6" s="29">
        <f aca="true" t="shared" si="0" ref="C6:C20">SUM(D6:M6)</f>
        <v>237.06</v>
      </c>
      <c r="D6" s="20">
        <f>D7+D8</f>
        <v>237.06</v>
      </c>
      <c r="E6" s="41"/>
      <c r="F6" s="41"/>
      <c r="G6" s="39"/>
      <c r="H6" s="42"/>
      <c r="I6" s="39"/>
      <c r="J6" s="39"/>
      <c r="K6" s="39"/>
      <c r="L6" s="39"/>
      <c r="M6" s="39"/>
    </row>
    <row r="7" spans="1:13" ht="27.75" customHeight="1">
      <c r="A7" s="32">
        <v>2100501</v>
      </c>
      <c r="B7" s="21" t="s">
        <v>109</v>
      </c>
      <c r="C7" s="29">
        <f t="shared" si="0"/>
        <v>40.94</v>
      </c>
      <c r="D7" s="20">
        <v>40.94</v>
      </c>
      <c r="E7" s="41"/>
      <c r="F7" s="41"/>
      <c r="G7" s="39"/>
      <c r="H7" s="42"/>
      <c r="I7" s="39"/>
      <c r="J7" s="39"/>
      <c r="K7" s="39"/>
      <c r="L7" s="39"/>
      <c r="M7" s="39"/>
    </row>
    <row r="8" spans="1:13" ht="27.75" customHeight="1">
      <c r="A8" s="32">
        <v>2100502</v>
      </c>
      <c r="B8" s="21" t="s">
        <v>110</v>
      </c>
      <c r="C8" s="29">
        <f t="shared" si="0"/>
        <v>196.12</v>
      </c>
      <c r="D8" s="20">
        <v>196.12</v>
      </c>
      <c r="E8" s="41"/>
      <c r="F8" s="41"/>
      <c r="G8" s="39"/>
      <c r="H8" s="42"/>
      <c r="I8" s="39"/>
      <c r="J8" s="39"/>
      <c r="K8" s="39"/>
      <c r="L8" s="39"/>
      <c r="M8" s="39"/>
    </row>
    <row r="9" spans="1:13" ht="27.75" customHeight="1">
      <c r="A9" s="32">
        <v>214</v>
      </c>
      <c r="B9" s="19" t="s">
        <v>86</v>
      </c>
      <c r="C9" s="29">
        <f t="shared" si="0"/>
        <v>6323.130000000001</v>
      </c>
      <c r="D9" s="20">
        <f>D10</f>
        <v>6323.130000000001</v>
      </c>
      <c r="E9" s="41"/>
      <c r="F9" s="41"/>
      <c r="G9" s="39"/>
      <c r="H9" s="42"/>
      <c r="I9" s="39"/>
      <c r="J9" s="39"/>
      <c r="K9" s="39"/>
      <c r="L9" s="39"/>
      <c r="M9" s="39"/>
    </row>
    <row r="10" spans="1:13" ht="27.75" customHeight="1">
      <c r="A10" s="32">
        <v>21401</v>
      </c>
      <c r="B10" s="21" t="s">
        <v>111</v>
      </c>
      <c r="C10" s="29">
        <f t="shared" si="0"/>
        <v>6323.130000000001</v>
      </c>
      <c r="D10" s="20">
        <f>D11+D12+D13+D14+D15+D16</f>
        <v>6323.130000000001</v>
      </c>
      <c r="E10" s="41"/>
      <c r="F10" s="41"/>
      <c r="G10" s="39"/>
      <c r="H10" s="42"/>
      <c r="I10" s="39"/>
      <c r="J10" s="39"/>
      <c r="K10" s="39"/>
      <c r="L10" s="39"/>
      <c r="M10" s="39"/>
    </row>
    <row r="11" spans="1:13" ht="27.75" customHeight="1">
      <c r="A11" s="32">
        <v>2140101</v>
      </c>
      <c r="B11" s="21" t="s">
        <v>112</v>
      </c>
      <c r="C11" s="29">
        <f t="shared" si="0"/>
        <v>805.69</v>
      </c>
      <c r="D11" s="20">
        <v>805.69</v>
      </c>
      <c r="E11" s="41"/>
      <c r="F11" s="41"/>
      <c r="G11" s="39"/>
      <c r="H11" s="42"/>
      <c r="I11" s="39"/>
      <c r="J11" s="39"/>
      <c r="K11" s="39"/>
      <c r="L11" s="39"/>
      <c r="M11" s="39"/>
    </row>
    <row r="12" spans="1:13" ht="27.75" customHeight="1">
      <c r="A12" s="32">
        <v>2140102</v>
      </c>
      <c r="B12" s="21" t="s">
        <v>113</v>
      </c>
      <c r="C12" s="29">
        <f t="shared" si="0"/>
        <v>172</v>
      </c>
      <c r="D12" s="20">
        <v>172</v>
      </c>
      <c r="E12" s="41"/>
      <c r="F12" s="41"/>
      <c r="G12" s="39"/>
      <c r="H12" s="42"/>
      <c r="I12" s="39"/>
      <c r="J12" s="39"/>
      <c r="K12" s="39"/>
      <c r="L12" s="39"/>
      <c r="M12" s="39"/>
    </row>
    <row r="13" spans="1:13" ht="27.75" customHeight="1">
      <c r="A13" s="32">
        <v>2140103</v>
      </c>
      <c r="B13" s="21" t="s">
        <v>114</v>
      </c>
      <c r="C13" s="29">
        <f t="shared" si="0"/>
        <v>31</v>
      </c>
      <c r="D13" s="20">
        <v>31</v>
      </c>
      <c r="E13" s="41"/>
      <c r="F13" s="41"/>
      <c r="G13" s="39"/>
      <c r="H13" s="42"/>
      <c r="I13" s="39"/>
      <c r="J13" s="39"/>
      <c r="K13" s="39"/>
      <c r="L13" s="39"/>
      <c r="M13" s="39"/>
    </row>
    <row r="14" spans="1:13" ht="27.75" customHeight="1">
      <c r="A14" s="32">
        <v>2140112</v>
      </c>
      <c r="B14" s="21" t="s">
        <v>115</v>
      </c>
      <c r="C14" s="29">
        <f t="shared" si="0"/>
        <v>4741.84</v>
      </c>
      <c r="D14" s="20">
        <v>4741.84</v>
      </c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27.75" customHeight="1">
      <c r="A15" s="32">
        <v>2140131</v>
      </c>
      <c r="B15" s="21" t="s">
        <v>116</v>
      </c>
      <c r="C15" s="29">
        <f t="shared" si="0"/>
        <v>323.81</v>
      </c>
      <c r="D15" s="20">
        <v>323.81</v>
      </c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27.75" customHeight="1">
      <c r="A16" s="32">
        <v>2140199</v>
      </c>
      <c r="B16" s="21" t="s">
        <v>117</v>
      </c>
      <c r="C16" s="29">
        <f t="shared" si="0"/>
        <v>248.79</v>
      </c>
      <c r="D16" s="20">
        <v>248.79</v>
      </c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27.75" customHeight="1">
      <c r="A17" s="32">
        <v>221</v>
      </c>
      <c r="B17" s="19" t="s">
        <v>87</v>
      </c>
      <c r="C17" s="29">
        <f t="shared" si="0"/>
        <v>270.88</v>
      </c>
      <c r="D17" s="20">
        <f>D18</f>
        <v>270.88</v>
      </c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27.75" customHeight="1">
      <c r="A18" s="32">
        <v>22102</v>
      </c>
      <c r="B18" s="21" t="s">
        <v>118</v>
      </c>
      <c r="C18" s="29">
        <f t="shared" si="0"/>
        <v>270.88</v>
      </c>
      <c r="D18" s="20">
        <f>D19</f>
        <v>270.88</v>
      </c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27.75" customHeight="1">
      <c r="A19" s="32">
        <v>2210201</v>
      </c>
      <c r="B19" s="21" t="s">
        <v>119</v>
      </c>
      <c r="C19" s="29">
        <f t="shared" si="0"/>
        <v>270.88</v>
      </c>
      <c r="D19" s="20">
        <v>270.88</v>
      </c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27.75" customHeight="1">
      <c r="A20" s="33"/>
      <c r="B20" s="34" t="s">
        <v>149</v>
      </c>
      <c r="C20" s="40">
        <f t="shared" si="0"/>
        <v>6831.0700000000015</v>
      </c>
      <c r="D20" s="23">
        <f>D5+D9+D17</f>
        <v>6831.0700000000015</v>
      </c>
      <c r="E20" s="33"/>
      <c r="F20" s="33"/>
      <c r="G20" s="33"/>
      <c r="H20" s="33"/>
      <c r="I20" s="33"/>
      <c r="J20" s="33"/>
      <c r="K20" s="33"/>
      <c r="L20" s="33"/>
      <c r="M20" s="33"/>
    </row>
  </sheetData>
  <sheetProtection/>
  <mergeCells count="1">
    <mergeCell ref="A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22" sqref="H22"/>
    </sheetView>
  </sheetViews>
  <sheetFormatPr defaultColWidth="9.00390625" defaultRowHeight="14.25"/>
  <cols>
    <col min="1" max="1" width="13.25390625" style="6" customWidth="1"/>
    <col min="2" max="2" width="30.375" style="6" customWidth="1"/>
    <col min="3" max="4" width="13.25390625" style="6" customWidth="1"/>
    <col min="5" max="5" width="13.00390625" style="6" customWidth="1"/>
    <col min="6" max="6" width="12.875" style="6" customWidth="1"/>
    <col min="7" max="7" width="8.875" style="6" customWidth="1"/>
    <col min="8" max="8" width="9.375" style="6" customWidth="1"/>
    <col min="9" max="16384" width="9.00390625" style="6" customWidth="1"/>
  </cols>
  <sheetData>
    <row r="1" ht="12.75">
      <c r="A1" s="9" t="s">
        <v>74</v>
      </c>
    </row>
    <row r="2" spans="1:8" ht="22.5">
      <c r="A2" s="67" t="s">
        <v>75</v>
      </c>
      <c r="B2" s="67"/>
      <c r="C2" s="67"/>
      <c r="D2" s="67"/>
      <c r="E2" s="67"/>
      <c r="F2" s="67"/>
      <c r="G2" s="67"/>
      <c r="H2" s="67"/>
    </row>
    <row r="3" ht="14.25">
      <c r="H3" s="27" t="s">
        <v>76</v>
      </c>
    </row>
    <row r="4" spans="1:8" ht="59.25" customHeight="1">
      <c r="A4" s="28" t="s">
        <v>77</v>
      </c>
      <c r="B4" s="28" t="s">
        <v>78</v>
      </c>
      <c r="C4" s="29" t="s">
        <v>89</v>
      </c>
      <c r="D4" s="30" t="s">
        <v>80</v>
      </c>
      <c r="E4" s="30" t="s">
        <v>81</v>
      </c>
      <c r="F4" s="30" t="s">
        <v>82</v>
      </c>
      <c r="G4" s="28" t="s">
        <v>83</v>
      </c>
      <c r="H4" s="31" t="s">
        <v>84</v>
      </c>
    </row>
    <row r="5" spans="1:8" ht="27.75" customHeight="1">
      <c r="A5" s="32">
        <v>210</v>
      </c>
      <c r="B5" s="19" t="s">
        <v>85</v>
      </c>
      <c r="C5" s="20">
        <f>SUM(D5:H5)</f>
        <v>237.06</v>
      </c>
      <c r="D5" s="20">
        <f>D6</f>
        <v>237.06</v>
      </c>
      <c r="E5" s="30"/>
      <c r="F5" s="30"/>
      <c r="G5" s="28"/>
      <c r="H5" s="31"/>
    </row>
    <row r="6" spans="1:8" ht="27.75" customHeight="1">
      <c r="A6" s="32">
        <v>21005</v>
      </c>
      <c r="B6" s="21" t="s">
        <v>108</v>
      </c>
      <c r="C6" s="20">
        <f aca="true" t="shared" si="0" ref="C6:C20">SUM(D6:H6)</f>
        <v>237.06</v>
      </c>
      <c r="D6" s="20">
        <f>D7+D8</f>
        <v>237.06</v>
      </c>
      <c r="E6" s="30"/>
      <c r="F6" s="30"/>
      <c r="G6" s="28"/>
      <c r="H6" s="31"/>
    </row>
    <row r="7" spans="1:8" ht="27.75" customHeight="1">
      <c r="A7" s="32">
        <v>2100501</v>
      </c>
      <c r="B7" s="21" t="s">
        <v>109</v>
      </c>
      <c r="C7" s="20">
        <f t="shared" si="0"/>
        <v>40.94</v>
      </c>
      <c r="D7" s="20">
        <v>40.94</v>
      </c>
      <c r="E7" s="30"/>
      <c r="F7" s="30"/>
      <c r="G7" s="28"/>
      <c r="H7" s="31"/>
    </row>
    <row r="8" spans="1:8" ht="27.75" customHeight="1">
      <c r="A8" s="32">
        <v>2100502</v>
      </c>
      <c r="B8" s="21" t="s">
        <v>110</v>
      </c>
      <c r="C8" s="20">
        <f t="shared" si="0"/>
        <v>196.12</v>
      </c>
      <c r="D8" s="20">
        <v>196.12</v>
      </c>
      <c r="E8" s="30"/>
      <c r="F8" s="30"/>
      <c r="G8" s="28"/>
      <c r="H8" s="31"/>
    </row>
    <row r="9" spans="1:8" ht="27.75" customHeight="1">
      <c r="A9" s="32">
        <v>214</v>
      </c>
      <c r="B9" s="19" t="s">
        <v>86</v>
      </c>
      <c r="C9" s="20">
        <f t="shared" si="0"/>
        <v>6323.13</v>
      </c>
      <c r="D9" s="20">
        <f>D10</f>
        <v>3826.23</v>
      </c>
      <c r="E9" s="20">
        <f>E10</f>
        <v>2496.9</v>
      </c>
      <c r="F9" s="30"/>
      <c r="G9" s="28"/>
      <c r="H9" s="31"/>
    </row>
    <row r="10" spans="1:8" ht="27.75" customHeight="1">
      <c r="A10" s="32">
        <v>21401</v>
      </c>
      <c r="B10" s="21" t="s">
        <v>111</v>
      </c>
      <c r="C10" s="20">
        <f t="shared" si="0"/>
        <v>6323.13</v>
      </c>
      <c r="D10" s="20">
        <f>D11+D12+D13+D14+D15+D16</f>
        <v>3826.23</v>
      </c>
      <c r="E10" s="20">
        <f>E11+E12+E13+E14+E15+E16</f>
        <v>2496.9</v>
      </c>
      <c r="F10" s="30"/>
      <c r="G10" s="28"/>
      <c r="H10" s="31"/>
    </row>
    <row r="11" spans="1:8" ht="27.75" customHeight="1">
      <c r="A11" s="32">
        <v>2140101</v>
      </c>
      <c r="B11" s="21" t="s">
        <v>112</v>
      </c>
      <c r="C11" s="20">
        <f t="shared" si="0"/>
        <v>805.69</v>
      </c>
      <c r="D11" s="20">
        <v>805.69</v>
      </c>
      <c r="E11" s="30"/>
      <c r="F11" s="30"/>
      <c r="G11" s="28"/>
      <c r="H11" s="31"/>
    </row>
    <row r="12" spans="1:8" ht="27.75" customHeight="1">
      <c r="A12" s="32">
        <v>2140102</v>
      </c>
      <c r="B12" s="21" t="s">
        <v>113</v>
      </c>
      <c r="C12" s="20">
        <f t="shared" si="0"/>
        <v>172</v>
      </c>
      <c r="D12" s="20"/>
      <c r="E12" s="20">
        <v>172</v>
      </c>
      <c r="F12" s="33"/>
      <c r="G12" s="33"/>
      <c r="H12" s="33"/>
    </row>
    <row r="13" spans="1:8" ht="27.75" customHeight="1">
      <c r="A13" s="32">
        <v>2140103</v>
      </c>
      <c r="B13" s="21" t="s">
        <v>114</v>
      </c>
      <c r="C13" s="20">
        <f t="shared" si="0"/>
        <v>31</v>
      </c>
      <c r="D13" s="20"/>
      <c r="E13" s="20">
        <v>31</v>
      </c>
      <c r="F13" s="33"/>
      <c r="G13" s="33"/>
      <c r="H13" s="33"/>
    </row>
    <row r="14" spans="1:8" ht="27.75" customHeight="1">
      <c r="A14" s="32">
        <v>2140112</v>
      </c>
      <c r="B14" s="21" t="s">
        <v>115</v>
      </c>
      <c r="C14" s="20">
        <f t="shared" si="0"/>
        <v>4741.84</v>
      </c>
      <c r="D14" s="20">
        <v>2602.44</v>
      </c>
      <c r="E14" s="20">
        <v>2139.4</v>
      </c>
      <c r="F14" s="35"/>
      <c r="G14" s="33"/>
      <c r="H14" s="33"/>
    </row>
    <row r="15" spans="1:8" ht="27.75" customHeight="1">
      <c r="A15" s="32">
        <v>2140131</v>
      </c>
      <c r="B15" s="21" t="s">
        <v>116</v>
      </c>
      <c r="C15" s="20">
        <f t="shared" si="0"/>
        <v>323.81</v>
      </c>
      <c r="D15" s="20">
        <v>204.31</v>
      </c>
      <c r="E15" s="20">
        <v>119.5</v>
      </c>
      <c r="F15" s="35"/>
      <c r="G15" s="33"/>
      <c r="H15" s="33"/>
    </row>
    <row r="16" spans="1:8" ht="27.75" customHeight="1">
      <c r="A16" s="32">
        <v>2140199</v>
      </c>
      <c r="B16" s="21" t="s">
        <v>117</v>
      </c>
      <c r="C16" s="20">
        <f t="shared" si="0"/>
        <v>248.79</v>
      </c>
      <c r="D16" s="20">
        <v>213.79</v>
      </c>
      <c r="E16" s="20">
        <v>35</v>
      </c>
      <c r="F16" s="35"/>
      <c r="G16" s="33"/>
      <c r="H16" s="33"/>
    </row>
    <row r="17" spans="1:8" ht="27.75" customHeight="1">
      <c r="A17" s="32">
        <v>221</v>
      </c>
      <c r="B17" s="19" t="s">
        <v>87</v>
      </c>
      <c r="C17" s="20">
        <f t="shared" si="0"/>
        <v>270.88</v>
      </c>
      <c r="D17" s="20">
        <f>D18</f>
        <v>270.88</v>
      </c>
      <c r="E17" s="33"/>
      <c r="F17" s="33"/>
      <c r="G17" s="33"/>
      <c r="H17" s="33"/>
    </row>
    <row r="18" spans="1:8" ht="27.75" customHeight="1">
      <c r="A18" s="32">
        <v>22102</v>
      </c>
      <c r="B18" s="21" t="s">
        <v>118</v>
      </c>
      <c r="C18" s="20">
        <f t="shared" si="0"/>
        <v>270.88</v>
      </c>
      <c r="D18" s="20">
        <f>D19</f>
        <v>270.88</v>
      </c>
      <c r="E18" s="33"/>
      <c r="F18" s="33"/>
      <c r="G18" s="33"/>
      <c r="H18" s="33"/>
    </row>
    <row r="19" spans="1:8" ht="27.75" customHeight="1">
      <c r="A19" s="32">
        <v>2210201</v>
      </c>
      <c r="B19" s="21" t="s">
        <v>119</v>
      </c>
      <c r="C19" s="20">
        <f t="shared" si="0"/>
        <v>270.88</v>
      </c>
      <c r="D19" s="20">
        <v>270.88</v>
      </c>
      <c r="E19" s="33"/>
      <c r="F19" s="33"/>
      <c r="G19" s="33"/>
      <c r="H19" s="33"/>
    </row>
    <row r="20" spans="1:8" ht="27.75" customHeight="1">
      <c r="A20" s="33"/>
      <c r="B20" s="36" t="s">
        <v>88</v>
      </c>
      <c r="C20" s="23">
        <f t="shared" si="0"/>
        <v>6831.07</v>
      </c>
      <c r="D20" s="23">
        <f>D5+D9+D17</f>
        <v>4334.17</v>
      </c>
      <c r="E20" s="23">
        <f>E5+E9+E17</f>
        <v>2496.9</v>
      </c>
      <c r="F20" s="33"/>
      <c r="G20" s="33"/>
      <c r="H20" s="33"/>
    </row>
  </sheetData>
  <sheetProtection/>
  <mergeCells count="1">
    <mergeCell ref="A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2015-11-22T06:13:56Z</cp:lastPrinted>
  <dcterms:created xsi:type="dcterms:W3CDTF">1996-12-17T01:32:42Z</dcterms:created>
  <dcterms:modified xsi:type="dcterms:W3CDTF">2016-03-22T05:15:15Z</dcterms:modified>
  <cp:category/>
  <cp:version/>
  <cp:contentType/>
  <cp:contentStatus/>
</cp:coreProperties>
</file>